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8_{F11164D3-6A72-4F87-859D-CAECD1F7BBC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roite Macron présidentielle" sheetId="3" r:id="rId1"/>
    <sheet name="Droite Ensemble législatives" sheetId="4" r:id="rId2"/>
    <sheet name="Part de Le Pen présidentielle" sheetId="5" r:id="rId3"/>
    <sheet name="Part du RN législatives" sheetId="6" r:id="rId4"/>
    <sheet name="Valeurs de droite par partis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6" l="1"/>
  <c r="D17" i="6"/>
  <c r="C17" i="6"/>
  <c r="B17" i="6"/>
  <c r="E17" i="5"/>
  <c r="D17" i="5"/>
  <c r="C17" i="5"/>
  <c r="B17" i="5"/>
  <c r="D38" i="4"/>
  <c r="D40" i="4" s="1"/>
  <c r="C40" i="4"/>
  <c r="D10" i="4"/>
  <c r="D11" i="4" s="1"/>
  <c r="C23" i="4" s="1"/>
  <c r="C42" i="4" s="1"/>
  <c r="C10" i="4"/>
  <c r="C11" i="4" s="1"/>
  <c r="C22" i="4" s="1"/>
  <c r="C37" i="3"/>
  <c r="D37" i="3" s="1"/>
  <c r="D35" i="3"/>
  <c r="D11" i="3"/>
  <c r="D12" i="3" s="1"/>
  <c r="C23" i="3" s="1"/>
  <c r="C39" i="3" s="1"/>
  <c r="C11" i="3"/>
  <c r="C12" i="3" s="1"/>
  <c r="D12" i="2"/>
  <c r="D13" i="2" s="1"/>
  <c r="D14" i="2" s="1"/>
  <c r="E12" i="2"/>
  <c r="E13" i="2" s="1"/>
  <c r="E14" i="2" s="1"/>
  <c r="F12" i="2"/>
  <c r="F13" i="2" s="1"/>
  <c r="F14" i="2" s="1"/>
  <c r="G12" i="2"/>
  <c r="G13" i="2" s="1"/>
  <c r="G14" i="2" s="1"/>
  <c r="H12" i="2"/>
  <c r="H13" i="2" s="1"/>
  <c r="H14" i="2" s="1"/>
  <c r="I12" i="2"/>
  <c r="I13" i="2" s="1"/>
  <c r="I14" i="2" s="1"/>
  <c r="J12" i="2"/>
  <c r="J13" i="2" s="1"/>
  <c r="J14" i="2" s="1"/>
  <c r="K12" i="2"/>
  <c r="K13" i="2" s="1"/>
  <c r="K14" i="2" s="1"/>
  <c r="C12" i="2"/>
  <c r="C13" i="2" s="1"/>
  <c r="C14" i="2" s="1"/>
  <c r="F23" i="4" l="1"/>
  <c r="C41" i="4"/>
  <c r="D41" i="4" s="1"/>
  <c r="D42" i="4" s="1"/>
  <c r="C22" i="3"/>
  <c r="C38" i="3" s="1"/>
  <c r="D38" i="3" s="1"/>
  <c r="D39" i="3" s="1"/>
  <c r="F23" i="3" l="1"/>
</calcChain>
</file>

<file path=xl/sharedStrings.xml><?xml version="1.0" encoding="utf-8"?>
<sst xmlns="http://schemas.openxmlformats.org/spreadsheetml/2006/main" count="105" uniqueCount="69">
  <si>
    <t>« Il faut plus de libertés pour les entreprises et moins de contrôle de la part de l’État »</t>
  </si>
  <si>
    <t>« Les personnes qui travaillent doivent mettre de l’argent de côté comme elles le veulent pour financer leur propre retraite »</t>
  </si>
  <si>
    <t>« Il faut plutôt faire des efforts en réduisant les dépenses publiques, y compris celles dont je bénéficie aujourd’hui, afin de pouvoir rembourser la dette et qu’elle pèse moins sur les générations futures »</t>
  </si>
  <si>
    <t>« La plupart des immigrés ne partagent pas les valeurs de notre pays et cela pose des problèmes de cohabitation »</t>
  </si>
  <si>
    <t>« Les élèves qui ont des difficultés scolaires ne doivent pas être dans les mêmes classes que ceux qui n’ont pas de difficultés scolaires »</t>
  </si>
  <si>
    <t>« Les chômeurs pourraient trouver du travail s’ils le voulaient vraiment »</t>
  </si>
  <si>
    <t>« Pour mieux protéger la population, la police devrait pouvoir plus facilement faire usage de ses armes à feu lors de ses interventions »</t>
  </si>
  <si>
    <t>Ensemble</t>
  </si>
  <si>
    <t>Nupes</t>
  </si>
  <si>
    <t>Moyenne</t>
  </si>
  <si>
    <t>Ensemble centre</t>
  </si>
  <si>
    <t>Ensemble NSP</t>
  </si>
  <si>
    <t>LR</t>
  </si>
  <si>
    <t>RN</t>
  </si>
  <si>
    <t>Reconquête</t>
  </si>
  <si>
    <t>Total</t>
  </si>
  <si>
    <t>Indice</t>
  </si>
  <si>
    <t>Différence à la moyenne</t>
  </si>
  <si>
    <t>Macron centre</t>
  </si>
  <si>
    <t>Macron NSP</t>
  </si>
  <si>
    <t xml:space="preserve">Total </t>
  </si>
  <si>
    <t>Par item</t>
  </si>
  <si>
    <t>% électeurs de Macron au centre</t>
  </si>
  <si>
    <t>% électeurs de Macron NSP</t>
  </si>
  <si>
    <t>Part des électeurs de Macron avec un sysème de valeur de droite</t>
  </si>
  <si>
    <t>Au centre</t>
  </si>
  <si>
    <t>NSP</t>
  </si>
  <si>
    <t>% électeurs de Macron à droite</t>
  </si>
  <si>
    <t>Proportion des électeurs de Macron avec un système de valeur de droite</t>
  </si>
  <si>
    <t>MACRON</t>
  </si>
  <si>
    <t>LASSALLE</t>
  </si>
  <si>
    <t>LE PEN</t>
  </si>
  <si>
    <t>ZEMMOUR</t>
  </si>
  <si>
    <t>PÉCRESSE</t>
  </si>
  <si>
    <t>DUPONT-AIGNAN</t>
  </si>
  <si>
    <t>Part rajoutée</t>
  </si>
  <si>
    <t>TOTAL</t>
  </si>
  <si>
    <t>Part des électeurs d'Ensemble avec un sysème de valeur de droite</t>
  </si>
  <si>
    <t>Résultats législatives (data.gouv)</t>
  </si>
  <si>
    <t xml:space="preserve">Total électeurs d'Ensemble (enquête) </t>
  </si>
  <si>
    <t>Total électeurs de Macron (enquête)</t>
  </si>
  <si>
    <t>ENSEMBLE</t>
  </si>
  <si>
    <t>UDI</t>
  </si>
  <si>
    <t>DVD</t>
  </si>
  <si>
    <t>DSV</t>
  </si>
  <si>
    <t>REC</t>
  </si>
  <si>
    <t>DXD</t>
  </si>
  <si>
    <t>Résultats présidentielle (data.gouv)</t>
  </si>
  <si>
    <t>Proportion du vote Le Pen dans l'ensemble des droites (sans Macron)</t>
  </si>
  <si>
    <t>Proportion du vote Le Pen dans l'ensemble des droites + les électeurs de Macron se positionnant à droite</t>
  </si>
  <si>
    <t>Proportion du vote Le Pen dans l'ensemble des droites + les électeurs de Macron se positionnant à droite + les électeurs de Macron se positionnant au centre mais ayant un système de valeurs de droite</t>
  </si>
  <si>
    <t>Proportion du vote Le Pen dans l'ensemble des droites + les électeurs de Macron se positionnant à droite + les électeurs de Macron se positionnant au centre mais ayant un système de valeurs de droite +  les électeurs de Macron se positionnant à droite + les électeurs de Macron ne se positionnant pas mais ayant un système de valeurs de droite</t>
  </si>
  <si>
    <t>% électeurs d'Ensemble se positionnant à droite</t>
  </si>
  <si>
    <t>% électeurs d'Ensemble se positionnant au centre</t>
  </si>
  <si>
    <t xml:space="preserve">% électeurs d'Ensemble ne se positionnant pas </t>
  </si>
  <si>
    <t>Résultat des droites sans les électeurs de Macron</t>
  </si>
  <si>
    <t>Avec  les électeurs de Macron se positionnant à droite</t>
  </si>
  <si>
    <t>Avec les électeurs de Macron se positionnant au centre avec un système de valeur de droite</t>
  </si>
  <si>
    <t>Avec les électeurs de Macron ne se positionnant pas avec un système de valeur de droite</t>
  </si>
  <si>
    <t>Résultat des droites sans les électeurs d'Ensemble</t>
  </si>
  <si>
    <t>Avec  les électeurs d'Ensemble se positionnant au centre avec un système de valeur de droite</t>
  </si>
  <si>
    <t>Avec  les électeurs d'Ensemble se positionnant à droite</t>
  </si>
  <si>
    <t>Avec  les électeurs d'Ensemble ne se positionnant pas avec un système de valeur de droite</t>
  </si>
  <si>
    <t>Ensemble se positionnant au centre</t>
  </si>
  <si>
    <t>Ensemble se positionnant à droite</t>
  </si>
  <si>
    <t>Ensemble ne se positionnant pas</t>
  </si>
  <si>
    <t>Avec les électeurs d'Ensemble ne se positionnant pas avec un système de valeur de droite</t>
  </si>
  <si>
    <t>Avec les électeurs d'Ensemble se positionnant au centre avec un système de valeur de droite</t>
  </si>
  <si>
    <t>Avec les électeurs d'Ensemble se positionnant à droite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</si>
</sst>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2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4" fillId="0" borderId="0" xfId="0" applyFont="1"/>
    <xf numFmtId="2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0" fontId="4" fillId="0" borderId="0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39"/>
  <sheetViews>
    <sheetView topLeftCell="A13" workbookViewId="0">
      <selection activeCell="B35" sqref="B35"/>
    </sheetView>
  </sheetViews>
  <sheetFormatPr baseColWidth="10" defaultRowHeight="15" x14ac:dyDescent="0.25"/>
  <cols>
    <col min="1" max="1" width="2.5703125" customWidth="1"/>
    <col min="2" max="2" width="33.28515625" style="1" customWidth="1"/>
    <col min="3" max="3" width="13.140625" customWidth="1"/>
    <col min="4" max="4" width="11.140625" customWidth="1"/>
    <col min="5" max="5" width="24.140625" customWidth="1"/>
    <col min="6" max="6" width="13.5703125" bestFit="1" customWidth="1"/>
  </cols>
  <sheetData>
    <row r="3" spans="2:4" ht="30" x14ac:dyDescent="0.25">
      <c r="C3" s="5" t="s">
        <v>18</v>
      </c>
      <c r="D3" s="5" t="s">
        <v>19</v>
      </c>
    </row>
    <row r="4" spans="2:4" ht="38.25" x14ac:dyDescent="0.25">
      <c r="B4" s="13" t="s">
        <v>0</v>
      </c>
      <c r="C4" s="7">
        <v>57</v>
      </c>
      <c r="D4" s="7">
        <v>46</v>
      </c>
    </row>
    <row r="5" spans="2:4" ht="51" x14ac:dyDescent="0.25">
      <c r="B5" s="13" t="s">
        <v>1</v>
      </c>
      <c r="C5" s="7">
        <v>17</v>
      </c>
      <c r="D5" s="7">
        <v>38</v>
      </c>
    </row>
    <row r="6" spans="2:4" ht="76.5" x14ac:dyDescent="0.25">
      <c r="B6" s="13" t="s">
        <v>2</v>
      </c>
      <c r="C6" s="7">
        <v>75</v>
      </c>
      <c r="D6" s="7">
        <v>69</v>
      </c>
    </row>
    <row r="7" spans="2:4" ht="38.25" x14ac:dyDescent="0.25">
      <c r="B7" s="13" t="s">
        <v>3</v>
      </c>
      <c r="C7" s="7">
        <v>50</v>
      </c>
      <c r="D7" s="7">
        <v>64</v>
      </c>
    </row>
    <row r="8" spans="2:4" ht="51" x14ac:dyDescent="0.25">
      <c r="B8" s="13" t="s">
        <v>4</v>
      </c>
      <c r="C8" s="7">
        <v>42</v>
      </c>
      <c r="D8" s="7">
        <v>39</v>
      </c>
    </row>
    <row r="9" spans="2:4" ht="25.5" x14ac:dyDescent="0.25">
      <c r="B9" s="13" t="s">
        <v>5</v>
      </c>
      <c r="C9" s="7">
        <v>66</v>
      </c>
      <c r="D9" s="7">
        <v>69</v>
      </c>
    </row>
    <row r="10" spans="2:4" ht="51" x14ac:dyDescent="0.25">
      <c r="B10" s="13" t="s">
        <v>6</v>
      </c>
      <c r="C10" s="7">
        <v>35</v>
      </c>
      <c r="D10" s="7">
        <v>46</v>
      </c>
    </row>
    <row r="11" spans="2:4" x14ac:dyDescent="0.25">
      <c r="B11" s="15" t="s">
        <v>20</v>
      </c>
      <c r="C11" s="14">
        <f>SUM(C4:C10)</f>
        <v>342</v>
      </c>
      <c r="D11" s="14">
        <f>SUM(D4:D10)</f>
        <v>371</v>
      </c>
    </row>
    <row r="12" spans="2:4" x14ac:dyDescent="0.25">
      <c r="B12" s="15" t="s">
        <v>21</v>
      </c>
      <c r="C12" s="16">
        <f>C11/7</f>
        <v>48.857142857142854</v>
      </c>
      <c r="D12" s="16">
        <f>D11/7</f>
        <v>53</v>
      </c>
    </row>
    <row r="15" spans="2:4" x14ac:dyDescent="0.25">
      <c r="B15" s="30" t="s">
        <v>40</v>
      </c>
      <c r="C15" s="21">
        <v>27.051629999999999</v>
      </c>
    </row>
    <row r="16" spans="2:4" x14ac:dyDescent="0.25">
      <c r="B16" s="18" t="s">
        <v>27</v>
      </c>
      <c r="C16" s="21">
        <v>46.849152696911702</v>
      </c>
    </row>
    <row r="17" spans="2:6" x14ac:dyDescent="0.25">
      <c r="B17" s="18" t="s">
        <v>22</v>
      </c>
      <c r="C17" s="16">
        <v>19.3232158441119</v>
      </c>
    </row>
    <row r="18" spans="2:6" x14ac:dyDescent="0.25">
      <c r="B18" s="18" t="s">
        <v>23</v>
      </c>
      <c r="C18" s="16">
        <v>12.178387909812001</v>
      </c>
    </row>
    <row r="20" spans="2:6" x14ac:dyDescent="0.25">
      <c r="B20" s="19" t="s">
        <v>24</v>
      </c>
    </row>
    <row r="21" spans="2:6" x14ac:dyDescent="0.25">
      <c r="B21"/>
      <c r="F21" s="19" t="s">
        <v>28</v>
      </c>
    </row>
    <row r="22" spans="2:6" x14ac:dyDescent="0.25">
      <c r="B22" s="18" t="s">
        <v>25</v>
      </c>
      <c r="C22" s="21">
        <f>C17*C12/100</f>
        <v>9.4407711695518124</v>
      </c>
    </row>
    <row r="23" spans="2:6" x14ac:dyDescent="0.25">
      <c r="B23" s="18" t="s">
        <v>26</v>
      </c>
      <c r="C23" s="21">
        <f>C18*D12/100</f>
        <v>6.4545455922003603</v>
      </c>
      <c r="F23" s="20">
        <f>C22+C23+C16</f>
        <v>62.744469458663872</v>
      </c>
    </row>
    <row r="24" spans="2:6" x14ac:dyDescent="0.25">
      <c r="B24" s="22"/>
      <c r="C24" s="23"/>
      <c r="F24" s="24"/>
    </row>
    <row r="25" spans="2:6" x14ac:dyDescent="0.25">
      <c r="B25" s="22"/>
      <c r="C25" s="23"/>
      <c r="F25" s="24"/>
    </row>
    <row r="26" spans="2:6" x14ac:dyDescent="0.25">
      <c r="B26" s="25" t="s">
        <v>47</v>
      </c>
      <c r="C26" s="23"/>
      <c r="F26" s="24"/>
    </row>
    <row r="28" spans="2:6" s="3" customFormat="1" x14ac:dyDescent="0.25">
      <c r="B28" s="5" t="s">
        <v>29</v>
      </c>
      <c r="C28" s="5">
        <v>27.85</v>
      </c>
    </row>
    <row r="29" spans="2:6" s="3" customFormat="1" x14ac:dyDescent="0.25">
      <c r="B29" s="5" t="s">
        <v>30</v>
      </c>
      <c r="C29" s="5">
        <v>3.13</v>
      </c>
    </row>
    <row r="30" spans="2:6" s="3" customFormat="1" x14ac:dyDescent="0.25">
      <c r="B30" s="5" t="s">
        <v>31</v>
      </c>
      <c r="C30" s="5">
        <v>23.15</v>
      </c>
    </row>
    <row r="31" spans="2:6" s="3" customFormat="1" ht="18" customHeight="1" x14ac:dyDescent="0.25">
      <c r="B31" s="5" t="s">
        <v>32</v>
      </c>
      <c r="C31" s="5">
        <v>7.07</v>
      </c>
    </row>
    <row r="32" spans="2:6" s="1" customFormat="1" x14ac:dyDescent="0.25">
      <c r="B32" s="5" t="s">
        <v>33</v>
      </c>
      <c r="C32" s="5">
        <v>4.78</v>
      </c>
    </row>
    <row r="33" spans="2:4" x14ac:dyDescent="0.25">
      <c r="B33" s="7" t="s">
        <v>34</v>
      </c>
      <c r="C33" s="7">
        <v>2.06</v>
      </c>
    </row>
    <row r="35" spans="2:4" ht="30" x14ac:dyDescent="0.25">
      <c r="B35" s="18" t="s">
        <v>55</v>
      </c>
      <c r="C35" s="11"/>
      <c r="D35" s="26">
        <f>C29+C30+C31+C32+C33</f>
        <v>40.19</v>
      </c>
    </row>
    <row r="36" spans="2:4" x14ac:dyDescent="0.25">
      <c r="C36" s="7" t="s">
        <v>35</v>
      </c>
      <c r="D36" s="30" t="s">
        <v>36</v>
      </c>
    </row>
    <row r="37" spans="2:4" ht="30" x14ac:dyDescent="0.25">
      <c r="B37" s="29" t="s">
        <v>56</v>
      </c>
      <c r="C37" s="26">
        <f>C16*C28/100</f>
        <v>13.047489026089909</v>
      </c>
      <c r="D37" s="12">
        <f>D35+C37</f>
        <v>53.237489026089904</v>
      </c>
    </row>
    <row r="38" spans="2:4" ht="45" x14ac:dyDescent="0.25">
      <c r="B38" s="29" t="s">
        <v>57</v>
      </c>
      <c r="C38" s="26">
        <f>C22*C28/100</f>
        <v>2.6292547707201801</v>
      </c>
      <c r="D38" s="12">
        <f>D37+C38</f>
        <v>55.866743796810084</v>
      </c>
    </row>
    <row r="39" spans="2:4" ht="45" x14ac:dyDescent="0.25">
      <c r="B39" s="29" t="s">
        <v>58</v>
      </c>
      <c r="C39" s="26">
        <f>C23*C28/100</f>
        <v>1.7975909474278005</v>
      </c>
      <c r="D39" s="12">
        <f>D38+C39</f>
        <v>57.664334744237884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42"/>
  <sheetViews>
    <sheetView tabSelected="1" workbookViewId="0">
      <selection activeCell="H32" sqref="H32"/>
    </sheetView>
  </sheetViews>
  <sheetFormatPr baseColWidth="10" defaultRowHeight="15" x14ac:dyDescent="0.25"/>
  <cols>
    <col min="1" max="1" width="4" customWidth="1"/>
    <col min="2" max="2" width="36.28515625" customWidth="1"/>
  </cols>
  <sheetData>
    <row r="2" spans="2:4" ht="30" x14ac:dyDescent="0.25">
      <c r="B2" s="4"/>
      <c r="C2" s="5" t="s">
        <v>10</v>
      </c>
      <c r="D2" s="5" t="s">
        <v>11</v>
      </c>
    </row>
    <row r="3" spans="2:4" s="1" customFormat="1" ht="38.25" x14ac:dyDescent="0.25">
      <c r="B3" s="6" t="s">
        <v>0</v>
      </c>
      <c r="C3" s="5">
        <v>53</v>
      </c>
      <c r="D3" s="5">
        <v>49</v>
      </c>
    </row>
    <row r="4" spans="2:4" s="1" customFormat="1" ht="38.25" x14ac:dyDescent="0.25">
      <c r="B4" s="6" t="s">
        <v>1</v>
      </c>
      <c r="C4" s="5">
        <v>17</v>
      </c>
      <c r="D4" s="5">
        <v>39</v>
      </c>
    </row>
    <row r="5" spans="2:4" s="1" customFormat="1" ht="63.75" x14ac:dyDescent="0.25">
      <c r="B5" s="6" t="s">
        <v>2</v>
      </c>
      <c r="C5" s="5">
        <v>77</v>
      </c>
      <c r="D5" s="5">
        <v>78</v>
      </c>
    </row>
    <row r="6" spans="2:4" s="1" customFormat="1" ht="38.25" x14ac:dyDescent="0.25">
      <c r="B6" s="6" t="s">
        <v>3</v>
      </c>
      <c r="C6" s="5">
        <v>56</v>
      </c>
      <c r="D6" s="5">
        <v>63</v>
      </c>
    </row>
    <row r="7" spans="2:4" s="1" customFormat="1" ht="51" x14ac:dyDescent="0.25">
      <c r="B7" s="6" t="s">
        <v>4</v>
      </c>
      <c r="C7" s="5">
        <v>39</v>
      </c>
      <c r="D7" s="5">
        <v>30</v>
      </c>
    </row>
    <row r="8" spans="2:4" s="1" customFormat="1" ht="25.5" x14ac:dyDescent="0.25">
      <c r="B8" s="6" t="s">
        <v>5</v>
      </c>
      <c r="C8" s="5">
        <v>69</v>
      </c>
      <c r="D8" s="5">
        <v>73</v>
      </c>
    </row>
    <row r="9" spans="2:4" s="1" customFormat="1" ht="51" x14ac:dyDescent="0.25">
      <c r="B9" s="6" t="s">
        <v>6</v>
      </c>
      <c r="C9" s="5">
        <v>41</v>
      </c>
      <c r="D9" s="5">
        <v>42</v>
      </c>
    </row>
    <row r="10" spans="2:4" s="1" customFormat="1" x14ac:dyDescent="0.25">
      <c r="B10" s="9" t="s">
        <v>15</v>
      </c>
      <c r="C10" s="5">
        <f t="shared" ref="C10:D10" si="0">SUM(C3:C9)</f>
        <v>352</v>
      </c>
      <c r="D10" s="5">
        <f t="shared" si="0"/>
        <v>374</v>
      </c>
    </row>
    <row r="11" spans="2:4" s="1" customFormat="1" x14ac:dyDescent="0.25">
      <c r="B11" s="9" t="s">
        <v>16</v>
      </c>
      <c r="C11" s="31">
        <f t="shared" ref="C11:D11" si="1">C10/7</f>
        <v>50.285714285714285</v>
      </c>
      <c r="D11" s="31">
        <f t="shared" si="1"/>
        <v>53.428571428571431</v>
      </c>
    </row>
    <row r="14" spans="2:4" s="2" customFormat="1" x14ac:dyDescent="0.25">
      <c r="B14" s="27" t="s">
        <v>39</v>
      </c>
      <c r="C14" s="21">
        <v>27.051629999999999</v>
      </c>
    </row>
    <row r="15" spans="2:4" ht="30" x14ac:dyDescent="0.25">
      <c r="B15" s="18" t="s">
        <v>52</v>
      </c>
      <c r="C15" s="21">
        <v>44.984414283474898</v>
      </c>
    </row>
    <row r="16" spans="2:4" ht="30" x14ac:dyDescent="0.25">
      <c r="B16" s="18" t="s">
        <v>53</v>
      </c>
      <c r="C16" s="16">
        <v>21.518453521137499</v>
      </c>
    </row>
    <row r="17" spans="2:6" ht="30" x14ac:dyDescent="0.25">
      <c r="B17" s="18" t="s">
        <v>54</v>
      </c>
      <c r="C17" s="16">
        <v>8.3862597721377004</v>
      </c>
    </row>
    <row r="20" spans="2:6" x14ac:dyDescent="0.25">
      <c r="B20" s="19" t="s">
        <v>37</v>
      </c>
    </row>
    <row r="21" spans="2:6" x14ac:dyDescent="0.25">
      <c r="F21" s="19" t="s">
        <v>28</v>
      </c>
    </row>
    <row r="22" spans="2:6" x14ac:dyDescent="0.25">
      <c r="B22" s="18" t="s">
        <v>25</v>
      </c>
      <c r="C22" s="21">
        <f>C16*C11/100</f>
        <v>10.820708056343427</v>
      </c>
    </row>
    <row r="23" spans="2:6" x14ac:dyDescent="0.25">
      <c r="B23" s="18" t="s">
        <v>26</v>
      </c>
      <c r="C23" s="21">
        <f>C17*D11/100</f>
        <v>4.4806587925421431</v>
      </c>
      <c r="F23" s="20">
        <f>C15+C22+C23</f>
        <v>60.285781132360469</v>
      </c>
    </row>
    <row r="26" spans="2:6" x14ac:dyDescent="0.25">
      <c r="B26" s="25" t="s">
        <v>38</v>
      </c>
    </row>
    <row r="28" spans="2:6" x14ac:dyDescent="0.25">
      <c r="B28" s="11" t="s">
        <v>41</v>
      </c>
      <c r="C28" s="11">
        <v>25.75</v>
      </c>
    </row>
    <row r="29" spans="2:6" x14ac:dyDescent="0.25">
      <c r="B29" s="11" t="s">
        <v>42</v>
      </c>
      <c r="C29" s="11">
        <v>0.87</v>
      </c>
    </row>
    <row r="30" spans="2:6" x14ac:dyDescent="0.25">
      <c r="B30" s="11" t="s">
        <v>12</v>
      </c>
      <c r="C30" s="11">
        <v>10.42</v>
      </c>
    </row>
    <row r="31" spans="2:6" x14ac:dyDescent="0.25">
      <c r="B31" s="11" t="s">
        <v>43</v>
      </c>
      <c r="C31" s="11">
        <v>2.33</v>
      </c>
    </row>
    <row r="32" spans="2:6" x14ac:dyDescent="0.25">
      <c r="B32" s="11" t="s">
        <v>44</v>
      </c>
      <c r="C32" s="11">
        <v>1.1000000000000001</v>
      </c>
    </row>
    <row r="33" spans="2:4" x14ac:dyDescent="0.25">
      <c r="B33" s="11" t="s">
        <v>45</v>
      </c>
      <c r="C33" s="11">
        <v>4.24</v>
      </c>
    </row>
    <row r="34" spans="2:4" x14ac:dyDescent="0.25">
      <c r="B34" s="11" t="s">
        <v>13</v>
      </c>
      <c r="C34" s="11">
        <v>18.68</v>
      </c>
    </row>
    <row r="35" spans="2:4" x14ac:dyDescent="0.25">
      <c r="B35" s="11" t="s">
        <v>46</v>
      </c>
      <c r="C35" s="11">
        <v>0.03</v>
      </c>
    </row>
    <row r="38" spans="2:4" ht="30" x14ac:dyDescent="0.25">
      <c r="B38" s="18" t="s">
        <v>59</v>
      </c>
      <c r="C38" s="11"/>
      <c r="D38" s="26">
        <f>C29+C30+C31+C32+C33+C34+C35</f>
        <v>37.67</v>
      </c>
    </row>
    <row r="39" spans="2:4" x14ac:dyDescent="0.25">
      <c r="B39" s="1"/>
      <c r="C39" s="7" t="s">
        <v>35</v>
      </c>
      <c r="D39" s="30" t="s">
        <v>36</v>
      </c>
    </row>
    <row r="40" spans="2:4" ht="30" x14ac:dyDescent="0.25">
      <c r="B40" s="34" t="s">
        <v>68</v>
      </c>
      <c r="C40" s="26">
        <f>C15*C28/100</f>
        <v>11.583486677994786</v>
      </c>
      <c r="D40" s="17">
        <f>D38+C40</f>
        <v>49.253486677994786</v>
      </c>
    </row>
    <row r="41" spans="2:4" ht="45" x14ac:dyDescent="0.25">
      <c r="B41" s="29" t="s">
        <v>67</v>
      </c>
      <c r="C41" s="26">
        <f>C22*C28/100</f>
        <v>2.7863323245084324</v>
      </c>
      <c r="D41" s="17">
        <f>D40+C41</f>
        <v>52.039819002503222</v>
      </c>
    </row>
    <row r="42" spans="2:4" ht="45" x14ac:dyDescent="0.25">
      <c r="B42" s="29" t="s">
        <v>66</v>
      </c>
      <c r="C42" s="26">
        <f>C23*C28/100</f>
        <v>1.1537696390796019</v>
      </c>
      <c r="D42" s="17">
        <f>D41+C42</f>
        <v>53.193588641582821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17"/>
  <sheetViews>
    <sheetView workbookViewId="0">
      <selection activeCell="D12" sqref="D12"/>
    </sheetView>
  </sheetViews>
  <sheetFormatPr baseColWidth="10" defaultRowHeight="15" x14ac:dyDescent="0.25"/>
  <cols>
    <col min="2" max="2" width="21.85546875" customWidth="1"/>
    <col min="3" max="3" width="20.5703125" customWidth="1"/>
    <col min="4" max="4" width="27" customWidth="1"/>
    <col min="5" max="5" width="39.140625" customWidth="1"/>
  </cols>
  <sheetData>
    <row r="3" spans="2:5" x14ac:dyDescent="0.25">
      <c r="B3" s="33" t="s">
        <v>47</v>
      </c>
      <c r="C3" s="23"/>
    </row>
    <row r="4" spans="2:5" x14ac:dyDescent="0.25">
      <c r="B4" s="1"/>
    </row>
    <row r="5" spans="2:5" x14ac:dyDescent="0.25">
      <c r="B5" s="5" t="s">
        <v>31</v>
      </c>
      <c r="C5" s="5">
        <v>23.15</v>
      </c>
    </row>
    <row r="6" spans="2:5" x14ac:dyDescent="0.25">
      <c r="B6" s="1"/>
    </row>
    <row r="9" spans="2:5" ht="45" x14ac:dyDescent="0.25">
      <c r="B9" s="28" t="s">
        <v>55</v>
      </c>
      <c r="C9" s="26">
        <v>40.19</v>
      </c>
    </row>
    <row r="10" spans="2:5" ht="45" x14ac:dyDescent="0.25">
      <c r="B10" s="29" t="s">
        <v>56</v>
      </c>
      <c r="C10" s="17">
        <v>53.237489026089904</v>
      </c>
    </row>
    <row r="11" spans="2:5" ht="75" x14ac:dyDescent="0.25">
      <c r="B11" s="29" t="s">
        <v>57</v>
      </c>
      <c r="C11" s="17">
        <v>55.866743796810084</v>
      </c>
    </row>
    <row r="12" spans="2:5" ht="75" x14ac:dyDescent="0.25">
      <c r="B12" s="29" t="s">
        <v>58</v>
      </c>
      <c r="C12" s="17">
        <v>57.664334744237884</v>
      </c>
    </row>
    <row r="16" spans="2:5" ht="111" customHeight="1" x14ac:dyDescent="0.25">
      <c r="B16" s="36" t="s">
        <v>48</v>
      </c>
      <c r="C16" s="36" t="s">
        <v>49</v>
      </c>
      <c r="D16" s="36" t="s">
        <v>50</v>
      </c>
      <c r="E16" s="36" t="s">
        <v>51</v>
      </c>
    </row>
    <row r="17" spans="2:5" x14ac:dyDescent="0.25">
      <c r="B17" s="31">
        <f>C5*100/C9</f>
        <v>57.601393381438172</v>
      </c>
      <c r="C17" s="31">
        <f>C5*100/C10</f>
        <v>43.484394969595513</v>
      </c>
      <c r="D17" s="31">
        <f>C5*100/C11</f>
        <v>41.43789028441968</v>
      </c>
      <c r="E17" s="31">
        <f>C5*100/C12</f>
        <v>40.14613209825206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E17"/>
  <sheetViews>
    <sheetView topLeftCell="A6" workbookViewId="0">
      <selection activeCell="B9" sqref="B9:B11"/>
    </sheetView>
  </sheetViews>
  <sheetFormatPr baseColWidth="10" defaultRowHeight="15" x14ac:dyDescent="0.25"/>
  <cols>
    <col min="1" max="1" width="12.42578125" customWidth="1"/>
    <col min="2" max="2" width="18.28515625" customWidth="1"/>
    <col min="3" max="3" width="23.5703125" customWidth="1"/>
    <col min="4" max="4" width="28.5703125" customWidth="1"/>
    <col min="5" max="5" width="32.7109375" customWidth="1"/>
  </cols>
  <sheetData>
    <row r="3" spans="2:5" x14ac:dyDescent="0.25">
      <c r="B3" s="32" t="s">
        <v>38</v>
      </c>
    </row>
    <row r="5" spans="2:5" x14ac:dyDescent="0.25">
      <c r="B5" s="7" t="s">
        <v>13</v>
      </c>
      <c r="C5" s="7">
        <v>18.68</v>
      </c>
    </row>
    <row r="8" spans="2:5" ht="60" x14ac:dyDescent="0.25">
      <c r="B8" s="28" t="s">
        <v>59</v>
      </c>
      <c r="C8" s="26">
        <v>37.67</v>
      </c>
    </row>
    <row r="9" spans="2:5" ht="60" x14ac:dyDescent="0.25">
      <c r="B9" s="34" t="s">
        <v>61</v>
      </c>
      <c r="C9" s="35">
        <v>49.253486677994786</v>
      </c>
    </row>
    <row r="10" spans="2:5" ht="90" x14ac:dyDescent="0.25">
      <c r="B10" s="29" t="s">
        <v>60</v>
      </c>
      <c r="C10" s="35">
        <v>52.039819002503222</v>
      </c>
    </row>
    <row r="11" spans="2:5" ht="75" x14ac:dyDescent="0.25">
      <c r="B11" s="29" t="s">
        <v>62</v>
      </c>
      <c r="C11" s="35">
        <v>53.193588641582821</v>
      </c>
    </row>
    <row r="16" spans="2:5" ht="127.5" x14ac:dyDescent="0.25">
      <c r="B16" s="36" t="s">
        <v>48</v>
      </c>
      <c r="C16" s="36" t="s">
        <v>49</v>
      </c>
      <c r="D16" s="36" t="s">
        <v>50</v>
      </c>
      <c r="E16" s="36" t="s">
        <v>51</v>
      </c>
    </row>
    <row r="17" spans="2:5" x14ac:dyDescent="0.25">
      <c r="B17" s="31">
        <f>C5*100/C8</f>
        <v>49.588531988319616</v>
      </c>
      <c r="C17" s="31">
        <f>C5*100/C9</f>
        <v>37.926249002683811</v>
      </c>
      <c r="D17" s="31">
        <f>C5*100/C10</f>
        <v>35.895589873403388</v>
      </c>
      <c r="E17" s="31">
        <f>C5*100/C11</f>
        <v>35.117014055707749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K14"/>
  <sheetViews>
    <sheetView topLeftCell="A4" workbookViewId="0">
      <selection activeCell="C6" sqref="C6"/>
    </sheetView>
  </sheetViews>
  <sheetFormatPr baseColWidth="10" defaultRowHeight="15" x14ac:dyDescent="0.25"/>
  <cols>
    <col min="1" max="1" width="2.5703125" customWidth="1"/>
    <col min="2" max="2" width="29.7109375" customWidth="1"/>
    <col min="3" max="3" width="10.28515625" customWidth="1"/>
    <col min="4" max="4" width="8.42578125" customWidth="1"/>
    <col min="5" max="6" width="9.85546875" customWidth="1"/>
    <col min="9" max="9" width="9.85546875" customWidth="1"/>
    <col min="10" max="10" width="9.5703125" customWidth="1"/>
    <col min="11" max="11" width="12" customWidth="1"/>
  </cols>
  <sheetData>
    <row r="4" spans="2:11" s="1" customFormat="1" ht="75" x14ac:dyDescent="0.25">
      <c r="B4" s="4"/>
      <c r="C4" s="5" t="s">
        <v>9</v>
      </c>
      <c r="D4" s="5" t="s">
        <v>8</v>
      </c>
      <c r="E4" s="5" t="s">
        <v>7</v>
      </c>
      <c r="F4" s="5" t="s">
        <v>63</v>
      </c>
      <c r="G4" s="5" t="s">
        <v>64</v>
      </c>
      <c r="H4" s="5" t="s">
        <v>65</v>
      </c>
      <c r="I4" s="5" t="s">
        <v>12</v>
      </c>
      <c r="J4" s="5" t="s">
        <v>13</v>
      </c>
      <c r="K4" s="5" t="s">
        <v>14</v>
      </c>
    </row>
    <row r="5" spans="2:11" ht="38.25" x14ac:dyDescent="0.25">
      <c r="B5" s="6" t="s">
        <v>0</v>
      </c>
      <c r="C5" s="7">
        <v>50</v>
      </c>
      <c r="D5" s="7">
        <v>32</v>
      </c>
      <c r="E5" s="7">
        <v>63</v>
      </c>
      <c r="F5" s="7">
        <v>53</v>
      </c>
      <c r="G5" s="8">
        <v>74</v>
      </c>
      <c r="H5" s="7">
        <v>49</v>
      </c>
      <c r="I5" s="7">
        <v>66</v>
      </c>
      <c r="J5" s="7">
        <v>53</v>
      </c>
      <c r="K5" s="7">
        <v>66</v>
      </c>
    </row>
    <row r="6" spans="2:11" ht="51" x14ac:dyDescent="0.25">
      <c r="B6" s="6" t="s">
        <v>1</v>
      </c>
      <c r="C6" s="7">
        <v>30</v>
      </c>
      <c r="D6" s="7">
        <v>22</v>
      </c>
      <c r="E6" s="7">
        <v>19</v>
      </c>
      <c r="F6" s="7">
        <v>17</v>
      </c>
      <c r="G6" s="8">
        <v>22</v>
      </c>
      <c r="H6" s="7">
        <v>39</v>
      </c>
      <c r="I6" s="7">
        <v>22</v>
      </c>
      <c r="J6" s="7">
        <v>25</v>
      </c>
      <c r="K6" s="7">
        <v>36</v>
      </c>
    </row>
    <row r="7" spans="2:11" ht="76.5" x14ac:dyDescent="0.25">
      <c r="B7" s="6" t="s">
        <v>2</v>
      </c>
      <c r="C7" s="7">
        <v>71</v>
      </c>
      <c r="D7" s="7">
        <v>52</v>
      </c>
      <c r="E7" s="7">
        <v>76</v>
      </c>
      <c r="F7" s="7">
        <v>77</v>
      </c>
      <c r="G7" s="8">
        <v>76</v>
      </c>
      <c r="H7" s="7">
        <v>78</v>
      </c>
      <c r="I7" s="7">
        <v>76</v>
      </c>
      <c r="J7" s="7">
        <v>80</v>
      </c>
      <c r="K7" s="7">
        <v>77</v>
      </c>
    </row>
    <row r="8" spans="2:11" ht="51" x14ac:dyDescent="0.25">
      <c r="B8" s="6" t="s">
        <v>3</v>
      </c>
      <c r="C8" s="7">
        <v>63</v>
      </c>
      <c r="D8" s="7">
        <v>38</v>
      </c>
      <c r="E8" s="7">
        <v>57</v>
      </c>
      <c r="F8" s="7">
        <v>56</v>
      </c>
      <c r="G8" s="8">
        <v>68</v>
      </c>
      <c r="H8" s="7">
        <v>63</v>
      </c>
      <c r="I8" s="7">
        <v>69</v>
      </c>
      <c r="J8" s="7">
        <v>91</v>
      </c>
      <c r="K8" s="7">
        <v>94</v>
      </c>
    </row>
    <row r="9" spans="2:11" ht="51" x14ac:dyDescent="0.25">
      <c r="B9" s="6" t="s">
        <v>4</v>
      </c>
      <c r="C9" s="7">
        <v>48</v>
      </c>
      <c r="D9" s="7">
        <v>39</v>
      </c>
      <c r="E9" s="7">
        <v>40</v>
      </c>
      <c r="F9" s="7">
        <v>39</v>
      </c>
      <c r="G9" s="8">
        <v>47</v>
      </c>
      <c r="H9" s="7">
        <v>30</v>
      </c>
      <c r="I9" s="7">
        <v>51</v>
      </c>
      <c r="J9" s="7">
        <v>55</v>
      </c>
      <c r="K9" s="7">
        <v>75</v>
      </c>
    </row>
    <row r="10" spans="2:11" ht="38.25" x14ac:dyDescent="0.25">
      <c r="B10" s="6" t="s">
        <v>5</v>
      </c>
      <c r="C10" s="7">
        <v>56</v>
      </c>
      <c r="D10" s="7">
        <v>36</v>
      </c>
      <c r="E10" s="7">
        <v>69</v>
      </c>
      <c r="F10" s="7">
        <v>69</v>
      </c>
      <c r="G10" s="8">
        <v>75</v>
      </c>
      <c r="H10" s="7">
        <v>73</v>
      </c>
      <c r="I10" s="7">
        <v>68</v>
      </c>
      <c r="J10" s="7">
        <v>61</v>
      </c>
      <c r="K10" s="7">
        <v>64</v>
      </c>
    </row>
    <row r="11" spans="2:11" ht="63.75" x14ac:dyDescent="0.25">
      <c r="B11" s="6" t="s">
        <v>6</v>
      </c>
      <c r="C11" s="7">
        <v>39</v>
      </c>
      <c r="D11" s="7">
        <v>22</v>
      </c>
      <c r="E11" s="7">
        <v>35</v>
      </c>
      <c r="F11" s="7">
        <v>41</v>
      </c>
      <c r="G11" s="8">
        <v>38</v>
      </c>
      <c r="H11" s="7">
        <v>42</v>
      </c>
      <c r="I11" s="7">
        <v>49</v>
      </c>
      <c r="J11" s="7">
        <v>59</v>
      </c>
      <c r="K11" s="7">
        <v>75</v>
      </c>
    </row>
    <row r="12" spans="2:11" x14ac:dyDescent="0.25">
      <c r="B12" s="9" t="s">
        <v>15</v>
      </c>
      <c r="C12" s="7">
        <f>SUM(C5:C11)</f>
        <v>357</v>
      </c>
      <c r="D12" s="7">
        <f t="shared" ref="D12:K12" si="0">SUM(D5:D11)</f>
        <v>241</v>
      </c>
      <c r="E12" s="7">
        <f t="shared" si="0"/>
        <v>359</v>
      </c>
      <c r="F12" s="7">
        <f t="shared" si="0"/>
        <v>352</v>
      </c>
      <c r="G12" s="7">
        <f t="shared" si="0"/>
        <v>400</v>
      </c>
      <c r="H12" s="7">
        <f t="shared" si="0"/>
        <v>374</v>
      </c>
      <c r="I12" s="7">
        <f t="shared" si="0"/>
        <v>401</v>
      </c>
      <c r="J12" s="7">
        <f t="shared" si="0"/>
        <v>424</v>
      </c>
      <c r="K12" s="7">
        <f t="shared" si="0"/>
        <v>487</v>
      </c>
    </row>
    <row r="13" spans="2:11" x14ac:dyDescent="0.25">
      <c r="B13" s="9" t="s">
        <v>16</v>
      </c>
      <c r="C13" s="7">
        <f>C12/7</f>
        <v>51</v>
      </c>
      <c r="D13" s="10">
        <f t="shared" ref="D13:K13" si="1">D12/7</f>
        <v>34.428571428571431</v>
      </c>
      <c r="E13" s="10">
        <f t="shared" si="1"/>
        <v>51.285714285714285</v>
      </c>
      <c r="F13" s="10">
        <f t="shared" si="1"/>
        <v>50.285714285714285</v>
      </c>
      <c r="G13" s="10">
        <f t="shared" si="1"/>
        <v>57.142857142857146</v>
      </c>
      <c r="H13" s="10">
        <f t="shared" si="1"/>
        <v>53.428571428571431</v>
      </c>
      <c r="I13" s="10">
        <f t="shared" si="1"/>
        <v>57.285714285714285</v>
      </c>
      <c r="J13" s="10">
        <f t="shared" si="1"/>
        <v>60.571428571428569</v>
      </c>
      <c r="K13" s="10">
        <f t="shared" si="1"/>
        <v>69.571428571428569</v>
      </c>
    </row>
    <row r="14" spans="2:11" x14ac:dyDescent="0.25">
      <c r="B14" s="9" t="s">
        <v>17</v>
      </c>
      <c r="C14" s="7">
        <f>51-C13</f>
        <v>0</v>
      </c>
      <c r="D14" s="10">
        <f t="shared" ref="D14:K14" si="2">51-D13</f>
        <v>16.571428571428569</v>
      </c>
      <c r="E14" s="10">
        <f t="shared" si="2"/>
        <v>-0.2857142857142847</v>
      </c>
      <c r="F14" s="10">
        <f t="shared" si="2"/>
        <v>0.7142857142857153</v>
      </c>
      <c r="G14" s="10">
        <f t="shared" si="2"/>
        <v>-6.1428571428571459</v>
      </c>
      <c r="H14" s="10">
        <f t="shared" si="2"/>
        <v>-2.4285714285714306</v>
      </c>
      <c r="I14" s="10">
        <f t="shared" si="2"/>
        <v>-6.2857142857142847</v>
      </c>
      <c r="J14" s="10">
        <f t="shared" si="2"/>
        <v>-9.5714285714285694</v>
      </c>
      <c r="K14" s="10">
        <f t="shared" si="2"/>
        <v>-18.571428571428569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Droite Macron présidentielle</vt:lpstr>
      <vt:lpstr>Droite Ensemble législatives</vt:lpstr>
      <vt:lpstr>Part de Le Pen présidentielle</vt:lpstr>
      <vt:lpstr>Part du RN législatives</vt:lpstr>
      <vt:lpstr>Valeurs de droite par partis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2022-08-29T13:04:09Z</dcterms:modified>
</cp:coreProperties>
</file>