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EGIONALES\"/>
    </mc:Choice>
  </mc:AlternateContent>
  <bookViews>
    <workbookView xWindow="0" yWindow="0" windowWidth="22935" windowHeight="12000" activeTab="2"/>
  </bookViews>
  <sheets>
    <sheet name="Calculs" sheetId="25" r:id="rId1"/>
    <sheet name="France entière" sheetId="65" r:id="rId2"/>
    <sheet name="Auvergne - Rhône-Alpes " sheetId="51" r:id="rId3"/>
    <sheet name="Bourgogne Franche Comté" sheetId="52" r:id="rId4"/>
    <sheet name="Bretagne" sheetId="53" r:id="rId5"/>
    <sheet name="Centre-Val de Loire" sheetId="54" r:id="rId6"/>
    <sheet name="Corse" sheetId="55" r:id="rId7"/>
    <sheet name="Grand Est " sheetId="45" r:id="rId8"/>
    <sheet name="Guadeloupe" sheetId="46" r:id="rId9"/>
    <sheet name="Guyane" sheetId="47" r:id="rId10"/>
    <sheet name="Hauts-de-France" sheetId="61" r:id="rId11"/>
    <sheet name="Île-de-France" sheetId="48" r:id="rId12"/>
    <sheet name="La Réunion" sheetId="57" r:id="rId13"/>
    <sheet name="Martinique" sheetId="58" r:id="rId14"/>
    <sheet name="Normandie" sheetId="62" r:id="rId15"/>
    <sheet name="Nouvelle-Aquitaine" sheetId="26" r:id="rId16"/>
    <sheet name="Occitanie" sheetId="59" r:id="rId17"/>
    <sheet name="Pays de la Loire" sheetId="56" r:id="rId18"/>
    <sheet name="PACA" sheetId="60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58" l="1"/>
  <c r="N25" i="55"/>
  <c r="M25" i="54"/>
  <c r="M24" i="52"/>
  <c r="M25" i="52" s="1"/>
  <c r="K24" i="51"/>
  <c r="K25" i="51" s="1"/>
  <c r="M26" i="53" l="1"/>
  <c r="M27" i="53" s="1"/>
  <c r="N26" i="48"/>
  <c r="N27" i="48" s="1"/>
  <c r="M24" i="60" l="1"/>
  <c r="M28" i="56"/>
  <c r="N24" i="59"/>
  <c r="M25" i="26"/>
  <c r="M24" i="62"/>
  <c r="N26" i="57"/>
  <c r="M25" i="61"/>
  <c r="M25" i="47"/>
  <c r="L26" i="46"/>
  <c r="N24" i="45"/>
  <c r="F14" i="25" l="1"/>
  <c r="F13" i="25"/>
  <c r="F12" i="25"/>
  <c r="F11" i="25"/>
  <c r="F10" i="25"/>
  <c r="F9" i="25"/>
  <c r="B12" i="25"/>
  <c r="C12" i="25" s="1"/>
  <c r="C14" i="25"/>
  <c r="C13" i="25"/>
  <c r="C11" i="25"/>
  <c r="C9" i="25"/>
  <c r="B9" i="25"/>
  <c r="C10" i="25"/>
  <c r="B24" i="25"/>
  <c r="C29" i="25"/>
  <c r="C28" i="25"/>
  <c r="C27" i="25"/>
  <c r="C26" i="25"/>
  <c r="C25" i="25"/>
  <c r="C24" i="25"/>
  <c r="B29" i="25"/>
  <c r="B28" i="25"/>
  <c r="B27" i="25"/>
  <c r="B26" i="25"/>
  <c r="B25" i="25"/>
  <c r="B14" i="25"/>
  <c r="B13" i="25"/>
  <c r="B11" i="25"/>
  <c r="B10" i="25"/>
</calcChain>
</file>

<file path=xl/sharedStrings.xml><?xml version="1.0" encoding="utf-8"?>
<sst xmlns="http://schemas.openxmlformats.org/spreadsheetml/2006/main" count="1395" uniqueCount="554">
  <si>
    <t>Tête de liste</t>
  </si>
  <si>
    <t>Affiliation</t>
  </si>
  <si>
    <t>Premier tour</t>
  </si>
  <si>
    <t>Voix</t>
  </si>
  <si>
    <t>Abstention</t>
  </si>
  <si>
    <t>Inscrits</t>
  </si>
  <si>
    <t>Exprimés</t>
  </si>
  <si>
    <t>LO</t>
  </si>
  <si>
    <t>Blancs</t>
  </si>
  <si>
    <t>Nuls</t>
  </si>
  <si>
    <t>PCF</t>
  </si>
  <si>
    <t>UPR</t>
  </si>
  <si>
    <t>FN</t>
  </si>
  <si>
    <t>LR - UDI - MoDem</t>
  </si>
  <si>
    <t>LR-UDI</t>
  </si>
  <si>
    <t xml:space="preserve">Blancs </t>
  </si>
  <si>
    <t>Christophe Boudot</t>
  </si>
  <si>
    <t>DLF</t>
  </si>
  <si>
    <t>% électeurs inscrits</t>
  </si>
  <si>
    <t>% suffrages exprimés</t>
  </si>
  <si>
    <t>Chantal Gomez</t>
  </si>
  <si>
    <t>Cécile Cukierman</t>
  </si>
  <si>
    <t>Jean-Jack Queyranne</t>
  </si>
  <si>
    <t>PS - PRG - UDE - GE - Cap21</t>
  </si>
  <si>
    <t>Jean-Charles Kohlhaas</t>
  </si>
  <si>
    <t>EELV - PG </t>
  </si>
  <si>
    <t>Éric Lafond</t>
  </si>
  <si>
    <t>NC - PLD </t>
  </si>
  <si>
    <t>Laurent Wauquiez</t>
  </si>
  <si>
    <t>Gerbert Rambaud</t>
  </si>
  <si>
    <t>Alain Fédèle</t>
  </si>
  <si>
    <t>Votants</t>
  </si>
  <si>
    <t>Second tour</t>
  </si>
  <si>
    <t>Nombre de sièges</t>
  </si>
  <si>
    <t>Farid Omeir</t>
  </si>
  <si>
    <t>UDMF</t>
  </si>
  <si>
    <t>PCF-LFI</t>
  </si>
  <si>
    <t>Fabienne Grébert</t>
  </si>
  <si>
    <t>EÉLV-G·s-GÉ</t>
  </si>
  <si>
    <t>Najat Vallaud-Belkacem</t>
  </si>
  <si>
    <t>PS-PRG-GRS</t>
  </si>
  <si>
    <t>Bruno Bonnell</t>
  </si>
  <si>
    <t>MR-LREM-MoDem-Agir</t>
  </si>
  <si>
    <t>Andréa Kotarac</t>
  </si>
  <si>
    <t>RN-LDP</t>
  </si>
  <si>
    <t>Shella Gill</t>
  </si>
  <si>
    <t>Julien Wostyn</t>
  </si>
  <si>
    <t>FG-MRC-NGS</t>
  </si>
  <si>
    <t xml:space="preserve">Jean-Pierre Masseret </t>
  </si>
  <si>
    <t>PS-UDE-MDP</t>
  </si>
  <si>
    <t xml:space="preserve">Sandrine Bélier </t>
  </si>
  <si>
    <t>David Wentzel</t>
  </si>
  <si>
    <t>Florian Philippot</t>
  </si>
  <si>
    <t>Laurent Jacobelli</t>
  </si>
  <si>
    <t xml:space="preserve">Philippe Richert </t>
  </si>
  <si>
    <t xml:space="preserve">Jean-Georges Trouillet </t>
  </si>
  <si>
    <t>EELV-PRG-MEI-GE</t>
  </si>
  <si>
    <t>Patrick Peron</t>
  </si>
  <si>
    <t>UL (régionalistes)-AEI-PL-PDM</t>
  </si>
  <si>
    <t>Louise Fève</t>
  </si>
  <si>
    <t>Aurélie Filippetti</t>
  </si>
  <si>
    <t xml:space="preserve">Adil Tyane </t>
  </si>
  <si>
    <t>Éliane Romani</t>
  </si>
  <si>
    <t xml:space="preserve">G.s-LFI-GRS-LRDG-GDS-PS diss. PCF diss. </t>
  </si>
  <si>
    <t>EELV-PS-PCF-CÉ- GÉ-MdP</t>
  </si>
  <si>
    <t>Brigitte Klinkert</t>
  </si>
  <si>
    <t>DVD-LREM-TdP-MoDem-Agir</t>
  </si>
  <si>
    <t>Jean Rottner</t>
  </si>
  <si>
    <t>LR-UDI-MR-MHAN-LMR</t>
  </si>
  <si>
    <t>RN-LDP-CNIP-PL-DR-LAF</t>
  </si>
  <si>
    <t xml:space="preserve">Florian Philippot </t>
  </si>
  <si>
    <t>LP-VIA</t>
  </si>
  <si>
    <t>Martin Meyer</t>
  </si>
  <si>
    <t>UL</t>
  </si>
  <si>
    <t>Jean-Marie Nomertin</t>
  </si>
  <si>
    <t>CO</t>
  </si>
  <si>
    <t>Mona Cadoce</t>
  </si>
  <si>
    <t>PCG</t>
  </si>
  <si>
    <t xml:space="preserve">Victorin Lurel </t>
  </si>
  <si>
    <t>PS-EELV-PPDG</t>
  </si>
  <si>
    <t>GUSR-DVG-DVD</t>
  </si>
  <si>
    <t xml:space="preserve">Alain Plaisir </t>
  </si>
  <si>
    <t>CIPPA</t>
  </si>
  <si>
    <t>Henri Yoyotte</t>
  </si>
  <si>
    <t>DVD</t>
  </si>
  <si>
    <t xml:space="preserve">Laurent Bernier </t>
  </si>
  <si>
    <t xml:space="preserve">LR-UDI </t>
  </si>
  <si>
    <t>Mélina Seymour</t>
  </si>
  <si>
    <t>AG</t>
  </si>
  <si>
    <t>UPLG</t>
  </si>
  <si>
    <t>Ary Chalus</t>
  </si>
  <si>
    <t xml:space="preserve">Stephan Viennet </t>
  </si>
  <si>
    <t xml:space="preserve">Jean-Marie Nomertin </t>
  </si>
  <si>
    <t>Alain Plaisir</t>
  </si>
  <si>
    <t>Josette Borel-Lincertin</t>
  </si>
  <si>
    <t>FGPS-CÉLV</t>
  </si>
  <si>
    <t>Max Mathiasin</t>
  </si>
  <si>
    <t>DVG-PSG</t>
  </si>
  <si>
    <t>Sonia Petro</t>
  </si>
  <si>
    <t>Willy William</t>
  </si>
  <si>
    <t>DIV</t>
  </si>
  <si>
    <t>Éric Coriolan</t>
  </si>
  <si>
    <t xml:space="preserve">Christelle Nanor </t>
  </si>
  <si>
    <t>LGCA</t>
  </si>
  <si>
    <t>Maxette Pirbakas</t>
  </si>
  <si>
    <t>RN-LDP-PL-LAF</t>
  </si>
  <si>
    <t xml:space="preserve">Tony Delannay </t>
  </si>
  <si>
    <t>Ronald Selbonne</t>
  </si>
  <si>
    <t>GUSR-LREM-MoDem-Agir-TdP</t>
  </si>
  <si>
    <t xml:space="preserve">ANG-UPLG-AC-APG </t>
  </si>
  <si>
    <t>Fabien Canavy</t>
  </si>
  <si>
    <t>MDES</t>
  </si>
  <si>
    <t>Chantal Berthelot</t>
  </si>
  <si>
    <t>PSG-AGEG</t>
  </si>
  <si>
    <t>Alain Tien-Liong</t>
  </si>
  <si>
    <t>DVG-MDES</t>
  </si>
  <si>
    <t>Jean-Marie Taubira</t>
  </si>
  <si>
    <t>PPG</t>
  </si>
  <si>
    <t xml:space="preserve">Line Létard </t>
  </si>
  <si>
    <t>Walwari-GÉLV</t>
  </si>
  <si>
    <t>Rodolphe Alexandre</t>
  </si>
  <si>
    <t>DVG-DVD</t>
  </si>
  <si>
    <t>Muriel Icaré Nourel</t>
  </si>
  <si>
    <t xml:space="preserve">Sylvio Létard </t>
  </si>
  <si>
    <t>DIG (régionalisme)</t>
  </si>
  <si>
    <t>Jean-Paul Fereira</t>
  </si>
  <si>
    <t>AGEG-PSG-GÉ-MDES-Walwari-NFG</t>
  </si>
  <si>
    <t>Gabriel Serville</t>
  </si>
  <si>
    <t>Péyi-G-LFI-G.s-MJR</t>
  </si>
  <si>
    <t xml:space="preserve">Jessi Americain </t>
  </si>
  <si>
    <t>DVG</t>
  </si>
  <si>
    <t>GR</t>
  </si>
  <si>
    <t>Nathalie Arthaud</t>
  </si>
  <si>
    <t>Pierre Laurent</t>
  </si>
  <si>
    <t>FG</t>
  </si>
  <si>
    <t>Claude Bartolone</t>
  </si>
  <si>
    <t>PS-PRG-MRC-GE-MDP-UDE</t>
  </si>
  <si>
    <t>Emmanuelle Cosse</t>
  </si>
  <si>
    <t>EELV-Cap21</t>
  </si>
  <si>
    <t>Valérie Sachs</t>
  </si>
  <si>
    <t>NC</t>
  </si>
  <si>
    <t>Aurélien Véron</t>
  </si>
  <si>
    <t>PLD-GC</t>
  </si>
  <si>
    <t>Valérie Pécresse</t>
  </si>
  <si>
    <t>LR-UDI-MoDem-PCD</t>
  </si>
  <si>
    <t>Wallerand de Saint-Just</t>
  </si>
  <si>
    <t>François Asselineau</t>
  </si>
  <si>
    <t xml:space="preserve">Sylvain De Smet </t>
  </si>
  <si>
    <t>FLUO (DVE-PP-CVB-CSF)</t>
  </si>
  <si>
    <t>Dawari Horsfall</t>
  </si>
  <si>
    <t>UC</t>
  </si>
  <si>
    <t>Nizarr Bourchada</t>
  </si>
  <si>
    <t xml:space="preserve">UDMF </t>
  </si>
  <si>
    <t>Nicolas Dupont-Aignan</t>
  </si>
  <si>
    <t xml:space="preserve">DLF </t>
  </si>
  <si>
    <t xml:space="preserve">Lionel Brot </t>
  </si>
  <si>
    <t xml:space="preserve">Éric Berlingen </t>
  </si>
  <si>
    <t>Clémentine Autain</t>
  </si>
  <si>
    <t>LFI-PCF-E!-PG-PA-GDS</t>
  </si>
  <si>
    <t>Audrey Pulvar</t>
  </si>
  <si>
    <t>PS-PRG-PP-ES-AE-GRS-MRC</t>
  </si>
  <si>
    <t>Julien Bayou</t>
  </si>
  <si>
    <t xml:space="preserve">Victor Pailhac </t>
  </si>
  <si>
    <t>REV-MHAN-MCPA</t>
  </si>
  <si>
    <t>SL-LR-UDI-MR-MEI-UCE-MoDem diss.</t>
  </si>
  <si>
    <t xml:space="preserve">Jordan Bardella </t>
  </si>
  <si>
    <t>Laurent Saint-Martin</t>
  </si>
  <si>
    <t>LREM-Agir-MoDem-TdP</t>
  </si>
  <si>
    <t xml:space="preserve">Fabiola Conti </t>
  </si>
  <si>
    <t>Volt-PACE-ANLD-NC</t>
  </si>
  <si>
    <t xml:space="preserve">Guillaume Perchet </t>
  </si>
  <si>
    <t xml:space="preserve">Olivier Dartigolles </t>
  </si>
  <si>
    <t>FG-MRC-ADS</t>
  </si>
  <si>
    <t>Alain Rousset</t>
  </si>
  <si>
    <t>PS-PRG</t>
  </si>
  <si>
    <t>Nicolas Pereira</t>
  </si>
  <si>
    <t>ND</t>
  </si>
  <si>
    <t>Joseph Boussion</t>
  </si>
  <si>
    <t xml:space="preserve">Virginie Calmels </t>
  </si>
  <si>
    <t>LR - UDI - MoDem- CPNT</t>
  </si>
  <si>
    <t>Yvon Setze</t>
  </si>
  <si>
    <t>Jacques Colombier</t>
  </si>
  <si>
    <t xml:space="preserve">William Douet </t>
  </si>
  <si>
    <t>Guillaume Perchet</t>
  </si>
  <si>
    <t>Clémence Guetté</t>
  </si>
  <si>
    <t xml:space="preserve">LFI-NPA diss.-PCF diss. </t>
  </si>
  <si>
    <t>PS-PRG-PCF-PP-LEF</t>
  </si>
  <si>
    <t>Nicolas Thierry</t>
  </si>
  <si>
    <t>EÉLV-G.GÉ-CÉ-GRS-PA</t>
  </si>
  <si>
    <t>Eddie Puyjalon</t>
  </si>
  <si>
    <t>LMR-RES-MDC-UPF-RPF</t>
  </si>
  <si>
    <t>Geneviève Darrieussecq</t>
  </si>
  <si>
    <t>MoDem-LREM-Agir-TdP-UDI-MR</t>
  </si>
  <si>
    <t>Nicolas Florian</t>
  </si>
  <si>
    <t xml:space="preserve">LR-LC-UDI diss.-MR diss. </t>
  </si>
  <si>
    <t>Edwige Diaz</t>
  </si>
  <si>
    <t>Rémy Louis Budoc</t>
  </si>
  <si>
    <t>Marie-Christine Myre</t>
  </si>
  <si>
    <t>Françoise Coutant</t>
  </si>
  <si>
    <t xml:space="preserve">EELV </t>
  </si>
  <si>
    <t>Charles-Henri Gallois</t>
  </si>
  <si>
    <t>Sophie Montel</t>
  </si>
  <si>
    <t>Maxime Thiébaut</t>
  </si>
  <si>
    <t>Julien Odoul</t>
  </si>
  <si>
    <t>UDI - LR</t>
  </si>
  <si>
    <t>François Sauvadet</t>
  </si>
  <si>
    <t>LR-UDI-SL-LC-DLF-MEI-LMR</t>
  </si>
  <si>
    <t>Gilles Platret</t>
  </si>
  <si>
    <t>MoDem</t>
  </si>
  <si>
    <t>Christophe Grudler</t>
  </si>
  <si>
    <t>LREM-Agir-TdP-MoDem-UDE-MR-UDI diss.</t>
  </si>
  <si>
    <t>Denis Thuriot</t>
  </si>
  <si>
    <t>AEI</t>
  </si>
  <si>
    <t>Julien Gonzalez</t>
  </si>
  <si>
    <t>EÉLV-CÉ-GÉ</t>
  </si>
  <si>
    <t>Stéphanie Modde</t>
  </si>
  <si>
    <t>EELV-MEI</t>
  </si>
  <si>
    <t>Cécile Prudhomme</t>
  </si>
  <si>
    <t>PS-PRG-PCF</t>
  </si>
  <si>
    <t>Marie-Guite Dufay</t>
  </si>
  <si>
    <t>PS - PRG - UDE - Cap21 - MDP</t>
  </si>
  <si>
    <t>GRS-LFI-ND-PP-GDS-E!-G.s-LRDG</t>
  </si>
  <si>
    <t>Bastien Faudot</t>
  </si>
  <si>
    <t>FG - MRC - NGS</t>
  </si>
  <si>
    <t>Nathalie Vermorel</t>
  </si>
  <si>
    <t>Claire Rocher</t>
  </si>
  <si>
    <t>sans étiquette</t>
  </si>
  <si>
    <t xml:space="preserve"> Christophe Daviet</t>
  </si>
  <si>
    <t>DSV</t>
  </si>
  <si>
    <t>Yves Chauvel</t>
  </si>
  <si>
    <t>Gilles Pennelle</t>
  </si>
  <si>
    <t>Jean-François Gourvenec</t>
  </si>
  <si>
    <t>David Cabas</t>
  </si>
  <si>
    <t xml:space="preserve">18,87
</t>
  </si>
  <si>
    <t>LR-SL-LC-LMR</t>
  </si>
  <si>
    <t>Isabelle Le Callennec</t>
  </si>
  <si>
    <t>Jean-Jacques Foucher</t>
  </si>
  <si>
    <t>LREM-TdP-MoDem-UDI-Agir-Volt</t>
  </si>
  <si>
    <t xml:space="preserve"> Thierry Burlot</t>
  </si>
  <si>
    <t>LR -UDI- MoDem - PCD</t>
  </si>
  <si>
    <t>Marc Le Fur</t>
  </si>
  <si>
    <t>PB</t>
  </si>
  <si>
    <t xml:space="preserve"> Joannic Martin</t>
  </si>
  <si>
    <t>Bertrand Déléon</t>
  </si>
  <si>
    <t>Kamel Elahiar</t>
  </si>
  <si>
    <t>EELV - BE</t>
  </si>
  <si>
    <t>René Louail</t>
  </si>
  <si>
    <t>ECO</t>
  </si>
  <si>
    <t>Daniel Cueff</t>
  </si>
  <si>
    <t>MBP - UDB</t>
  </si>
  <si>
    <t>Christian Troadec</t>
  </si>
  <si>
    <t>EÉLV-UDB-GÉ-ND-BÉ-G·s-LRDG-ESNT</t>
  </si>
  <si>
    <t>Claire Desmares-Poirrier</t>
  </si>
  <si>
    <t>PS - PRG</t>
  </si>
  <si>
    <t>Jean-Yves Le Drian</t>
  </si>
  <si>
    <t>PS-PRG-PCF-MR-CÉ-AE</t>
  </si>
  <si>
    <t>Loïg Chesnais-Girard</t>
  </si>
  <si>
    <t>Xavier Compain</t>
  </si>
  <si>
    <t>LFI</t>
  </si>
  <si>
    <t>Pierre-Yves Cadalen</t>
  </si>
  <si>
    <t xml:space="preserve"> Valérie Hamon</t>
  </si>
  <si>
    <t xml:space="preserve"> Breizhistance</t>
  </si>
  <si>
    <t>Gaël Roblin</t>
  </si>
  <si>
    <t>Thierry Fouquiau</t>
  </si>
  <si>
    <t xml:space="preserve"> RN-LDP-PL-LAF</t>
  </si>
  <si>
    <t>Aleksandar Nikolic</t>
  </si>
  <si>
    <t xml:space="preserve"> Philippe Loiseau</t>
  </si>
  <si>
    <t>LR-UDI-LC-LMR</t>
  </si>
  <si>
    <t>Nicolas Forissier</t>
  </si>
  <si>
    <t>Alix Penloup</t>
  </si>
  <si>
    <t xml:space="preserve"> MoDem-LREM-Agir-LC-TdP-UDI diss.</t>
  </si>
  <si>
    <t>Marc Fesneau</t>
  </si>
  <si>
    <t>UDI - LR - MoDem</t>
  </si>
  <si>
    <t>Philippe Vigier</t>
  </si>
  <si>
    <t>Jérémy Clément</t>
  </si>
  <si>
    <t xml:space="preserve"> EELV - ND</t>
  </si>
  <si>
    <t>Charles Fournier</t>
  </si>
  <si>
    <t>EÉLV-LFI-G·s-E!-ND-GÉ-LRDG-AE-ANLD</t>
  </si>
  <si>
    <t>François Bonneau</t>
  </si>
  <si>
    <t xml:space="preserve">PS-MR-PRG-PCF-CÉ </t>
  </si>
  <si>
    <t xml:space="preserve"> François Bonneau</t>
  </si>
  <si>
    <t>Farida Megdoud</t>
  </si>
  <si>
    <t>PCF - MRC</t>
  </si>
  <si>
    <t>Nicolas Sansu</t>
  </si>
  <si>
    <t>Christophe Canioni</t>
  </si>
  <si>
    <t>Hyacinthe Santoni</t>
  </si>
  <si>
    <t>EXD</t>
  </si>
  <si>
    <t>LR - UDI - CCB</t>
  </si>
  <si>
    <t>José Rossi</t>
  </si>
  <si>
    <t>François Filoni</t>
  </si>
  <si>
    <t>Camille de Rocca Serra</t>
  </si>
  <si>
    <t>CCB-LR-UDI</t>
  </si>
  <si>
    <t>Femu a Corsica</t>
  </si>
  <si>
    <t>Gilles Simeoni</t>
  </si>
  <si>
    <t>FaC</t>
  </si>
  <si>
    <t>Paul Giacobbi</t>
  </si>
  <si>
    <t>PNC</t>
  </si>
  <si>
    <t>Jean-Christophe Angelini</t>
  </si>
  <si>
    <t>DVG - CSD</t>
  </si>
  <si>
    <t>Jean-Charles Orsucci</t>
  </si>
  <si>
    <t>EELV-GE-G.s-ND</t>
  </si>
  <si>
    <t>Agnès Simonpietri</t>
  </si>
  <si>
    <t>PRG</t>
  </si>
  <si>
    <t>Jean Zuccarelli</t>
  </si>
  <si>
    <t>TDP-LREM-DVG</t>
  </si>
  <si>
    <t>PS</t>
  </si>
  <si>
    <t>Emmanuelle de Gentili</t>
  </si>
  <si>
    <t>PCF-DVG</t>
  </si>
  <si>
    <t>Dominique Bucchini</t>
  </si>
  <si>
    <t>CL</t>
  </si>
  <si>
    <t>Jean-Guy Talamoni</t>
  </si>
  <si>
    <t>Core in Fronte</t>
  </si>
  <si>
    <t>Paul-Félix Benedetti</t>
  </si>
  <si>
    <t>Rinnovu</t>
  </si>
  <si>
    <t>Alain Parisot</t>
  </si>
  <si>
    <t>Pascal Gannat</t>
  </si>
  <si>
    <t xml:space="preserve"> Linda Rigaudeau</t>
  </si>
  <si>
    <t>DLF - MEI</t>
  </si>
  <si>
    <t>Cécile Bayle de Jesse</t>
  </si>
  <si>
    <t>PL-RN-LDP-LAF</t>
  </si>
  <si>
    <t>Hervé Juvin</t>
  </si>
  <si>
    <t>LR - UDI - MoDem - CPNT</t>
  </si>
  <si>
    <t>Bruno Retailleau</t>
  </si>
  <si>
    <t>Cécile Bayle de Jessé</t>
  </si>
  <si>
    <t xml:space="preserve"> UDB - MBP - PB - Breizhistance</t>
  </si>
  <si>
    <t>Gilles Denigot</t>
  </si>
  <si>
    <t>LR - UDI</t>
  </si>
  <si>
    <t>Christelle Morançais</t>
  </si>
  <si>
    <t>EELV</t>
  </si>
  <si>
    <t>Sophie Bringuy</t>
  </si>
  <si>
    <t>LREM-MoDem-Agir-TdP-MR-PÉ</t>
  </si>
  <si>
    <t>François de Rugy</t>
  </si>
  <si>
    <t>PS - PRG - UDE - GE - Cap21 - ES</t>
  </si>
  <si>
    <t>Christophe Clergeau</t>
  </si>
  <si>
    <t>DVÉ-EÉLV-GE-AE-G·s-LFI3</t>
  </si>
  <si>
    <t>Matthieu Orphelin</t>
  </si>
  <si>
    <t>Alain Pagano</t>
  </si>
  <si>
    <t>PS-PRG-PCF-GRS-ND-PP-GDS-UDB-CÉ-LEF</t>
  </si>
  <si>
    <t>Guillaume Garot</t>
  </si>
  <si>
    <t>Communistes</t>
  </si>
  <si>
    <t>Olivier Terrien</t>
  </si>
  <si>
    <t>Eddy Le Beller</t>
  </si>
  <si>
    <t>René-Paul Victoria</t>
  </si>
  <si>
    <t>RN</t>
  </si>
  <si>
    <t>Joseph Rivière</t>
  </si>
  <si>
    <t>Joseph Grondin</t>
  </si>
  <si>
    <t>DVD-RCR</t>
  </si>
  <si>
    <t>Philippe Cadet</t>
  </si>
  <si>
    <t>LR - UDI - OR</t>
  </si>
  <si>
    <t>Didier Robert</t>
  </si>
  <si>
    <t>CPDF</t>
  </si>
  <si>
    <t>Corinne de Flore</t>
  </si>
  <si>
    <t>Jean-Jack Morel</t>
  </si>
  <si>
    <t>OR-LR-MR</t>
  </si>
  <si>
    <t>David Appadoo</t>
  </si>
  <si>
    <t>PS-PCR-G·s-Ba</t>
  </si>
  <si>
    <t>Ericka Bareigts</t>
  </si>
  <si>
    <t>LPA - MoDem</t>
  </si>
  <si>
    <t>Thierry Robert</t>
  </si>
  <si>
    <t>CREA</t>
  </si>
  <si>
    <t>Vanessa Miranville</t>
  </si>
  <si>
    <t>PLR - PS - EELV - MCR - UDSA</t>
  </si>
  <si>
    <t>Huguette Bello</t>
  </si>
  <si>
    <t>EÉLV-GÉ-PP-PERG</t>
  </si>
  <si>
    <t>Jean-Pierre Marchau</t>
  </si>
  <si>
    <t>ARCP</t>
  </si>
  <si>
    <t>Jean-Hugues Ratenon</t>
  </si>
  <si>
    <t>Jean-Yves Payet</t>
  </si>
  <si>
    <t>NR</t>
  </si>
  <si>
    <t>Aniel Boyer</t>
  </si>
  <si>
    <t>PLR-LFI-CO</t>
  </si>
  <si>
    <t>PCR - PS diss.</t>
  </si>
  <si>
    <t>Patrick Lebreton</t>
  </si>
  <si>
    <t>Ansanm</t>
  </si>
  <si>
    <t>Olivier Hoarau</t>
  </si>
  <si>
    <t>CTAS</t>
  </si>
  <si>
    <t>Mathias Payet</t>
  </si>
  <si>
    <t>Guy Ferdinand</t>
  </si>
  <si>
    <t>Ralph Monplaisir</t>
  </si>
  <si>
    <t>Philippe Jock</t>
  </si>
  <si>
    <t>MCM</t>
  </si>
  <si>
    <t>Yan Monplaisir</t>
  </si>
  <si>
    <t>MoDEM</t>
  </si>
  <si>
    <t>Max Orville</t>
  </si>
  <si>
    <t>MIM-Palima-MÉ-CNCP</t>
  </si>
  <si>
    <t>Alfred Marie-Jeanne</t>
  </si>
  <si>
    <t>Joseph Virassamy</t>
  </si>
  <si>
    <t>FSM</t>
  </si>
  <si>
    <t>Béatrice Bellay</t>
  </si>
  <si>
    <t>LR - MoDem - FMP</t>
  </si>
  <si>
    <t>MUN</t>
  </si>
  <si>
    <t>Olivier Bérisson</t>
  </si>
  <si>
    <t>UDI</t>
  </si>
  <si>
    <t>Philippe Petit</t>
  </si>
  <si>
    <t>UDEM</t>
  </si>
  <si>
    <t>MIM - RDM - Palima - PRM - ME</t>
  </si>
  <si>
    <t>Péyi-A-RDM-LFI</t>
  </si>
  <si>
    <t>Jean-Philippe Nilor</t>
  </si>
  <si>
    <t>Modemas - GRS - CNCP</t>
  </si>
  <si>
    <t>Marcellin Nadeau</t>
  </si>
  <si>
    <t>PPM-BPM-MPF</t>
  </si>
  <si>
    <t>Serge Letchimy</t>
  </si>
  <si>
    <t>MC</t>
  </si>
  <si>
    <t>Nathalie Jos</t>
  </si>
  <si>
    <t>Gabriel Jean-Marie</t>
  </si>
  <si>
    <t>MPTSVM</t>
  </si>
  <si>
    <t>Daniel Gromat</t>
  </si>
  <si>
    <t>GRS</t>
  </si>
  <si>
    <t>Marcel Sellaye</t>
  </si>
  <si>
    <t>Ghislaine Joachim-Arnaud</t>
  </si>
  <si>
    <t>Catherine Conconne</t>
  </si>
  <si>
    <t>PPM - FSM - MPF - BPM - PCM - DVG</t>
  </si>
  <si>
    <t>Jean-Claude Martinez</t>
  </si>
  <si>
    <t xml:space="preserve">Yvan Hirimiris </t>
  </si>
  <si>
    <t>LDP - RN - PL - LAF</t>
  </si>
  <si>
    <t xml:space="preserve">Jean-Paul Garraud </t>
  </si>
  <si>
    <t>Louis Aliot</t>
  </si>
  <si>
    <t>LR - UDI - LC - LMR</t>
  </si>
  <si>
    <t>Aurelien Pradié</t>
  </si>
  <si>
    <t>DVC - LREM - MoDem - Agir - MR - TdP</t>
  </si>
  <si>
    <t>LR - UDI - Modem - CPNT</t>
  </si>
  <si>
    <t>Dominique Reynié</t>
  </si>
  <si>
    <t xml:space="preserve">Anthony Le Boursicaud </t>
  </si>
  <si>
    <t>UDE - Cap21 - PNO - CDS - REC</t>
  </si>
  <si>
    <t>Christophe Cavard</t>
  </si>
  <si>
    <t>PS - PRG - PCF - PP - MRC - GRS - OE</t>
  </si>
  <si>
    <t>Carole Delga</t>
  </si>
  <si>
    <t>EELV - FDG - NGS - POC - ERC</t>
  </si>
  <si>
    <t>Gérard Onesta</t>
  </si>
  <si>
    <t>EELV - G.s - GE - CE - PA - RPS - MEI - POC</t>
  </si>
  <si>
    <t xml:space="preserve">Antoine Maurice </t>
  </si>
  <si>
    <t xml:space="preserve">Philippe Saurel </t>
  </si>
  <si>
    <t>OPN - RES - PRS</t>
  </si>
  <si>
    <t>Jean-Luc Davezac</t>
  </si>
  <si>
    <t>PS - PRG - MRC - GE</t>
  </si>
  <si>
    <t>LFI - PG - E! - GDS - NPA</t>
  </si>
  <si>
    <t>Myriam Martin</t>
  </si>
  <si>
    <t>Gilles Fabre</t>
  </si>
  <si>
    <t>Malena Adrada</t>
  </si>
  <si>
    <t>LS - PDF - BI</t>
  </si>
  <si>
    <t>Jacques Bompard</t>
  </si>
  <si>
    <t>LS</t>
  </si>
  <si>
    <t>Valérie Laupies</t>
  </si>
  <si>
    <t>Daniel Romani</t>
  </si>
  <si>
    <t>LDP - RN - PL - LAF - CNIP</t>
  </si>
  <si>
    <t>Thierry Mariani</t>
  </si>
  <si>
    <t>Marion Maréchal-Le Pen</t>
  </si>
  <si>
    <t>Noël Chuisano</t>
  </si>
  <si>
    <t>LR - LREM - UDI - Modem - LC - MR - LFA - SL - Agir - LMR</t>
  </si>
  <si>
    <t>Renaud Muselier</t>
  </si>
  <si>
    <t xml:space="preserve">Christian Estrosi </t>
  </si>
  <si>
    <t>Mikael Vicenzi</t>
  </si>
  <si>
    <t>Jean-Marc Governatori</t>
  </si>
  <si>
    <t>CE - PA</t>
  </si>
  <si>
    <t>EELV - PCF - PG - EI</t>
  </si>
  <si>
    <t>Sophie Camard</t>
  </si>
  <si>
    <t>EELV - PS - PCF - G.s - GRS - PP - GE - PRG - MdP</t>
  </si>
  <si>
    <t>Jean-Laurent Félizia</t>
  </si>
  <si>
    <t>PS - PRG - MRC - UDE</t>
  </si>
  <si>
    <t>Christophe Castaner</t>
  </si>
  <si>
    <t>POC - RPS</t>
  </si>
  <si>
    <t>Hervé Guerrera</t>
  </si>
  <si>
    <t>Cyril Jarny</t>
  </si>
  <si>
    <t>Isabelle Bonnet</t>
  </si>
  <si>
    <t>Eric Mascaro</t>
  </si>
  <si>
    <t xml:space="preserve">Marine Le Pen </t>
  </si>
  <si>
    <t>RN - LDP - PL - CNIP - LAF</t>
  </si>
  <si>
    <t>Sebastien Chenu</t>
  </si>
  <si>
    <t>Jean-Philippe Tanguy</t>
  </si>
  <si>
    <t>José Evrard</t>
  </si>
  <si>
    <t>LR - UDI - MoDem - CNIP - CPNT</t>
  </si>
  <si>
    <t>Xavier Bertrand</t>
  </si>
  <si>
    <t>LR - UDI - Modem (dis.) - LC - LMR - MR</t>
  </si>
  <si>
    <t xml:space="preserve">Sylvain Blondel </t>
  </si>
  <si>
    <t>LREM - Modem - EC - TdP - Agir - MEI</t>
  </si>
  <si>
    <t>EELV - PG - ND - NGS</t>
  </si>
  <si>
    <t xml:space="preserve">Sandrine Rousseau </t>
  </si>
  <si>
    <t>PACE - AE - NC - Volt</t>
  </si>
  <si>
    <t>Audric Alexandre</t>
  </si>
  <si>
    <t>PS - PRG - PRC - UDE - MEI - MDP</t>
  </si>
  <si>
    <t>Pierre de Santignon</t>
  </si>
  <si>
    <t>EELV - LFI - PS - PCF - G.s - GE - PP - PRG - LRDG</t>
  </si>
  <si>
    <t>Karima Delli</t>
  </si>
  <si>
    <t>PCF - E! - R&amp;S - CC</t>
  </si>
  <si>
    <t>Fabien Roussel</t>
  </si>
  <si>
    <t>Eric Pecqueur</t>
  </si>
  <si>
    <t>Jean-Christophe Loutre</t>
  </si>
  <si>
    <t>Nicolas Bay</t>
  </si>
  <si>
    <t>RN - LDP - PL - LAF</t>
  </si>
  <si>
    <t xml:space="preserve">Nicolas Bay </t>
  </si>
  <si>
    <t>Nicolas Calbrix</t>
  </si>
  <si>
    <t>LC - LR - LMR</t>
  </si>
  <si>
    <t>Hervé Morin</t>
  </si>
  <si>
    <t>UDI - LR - Modem - CPNT</t>
  </si>
  <si>
    <t>TdP - LREM - Agir - Modem - MR</t>
  </si>
  <si>
    <t>Laurent Bonnaterre</t>
  </si>
  <si>
    <t xml:space="preserve">Yanic Soubien </t>
  </si>
  <si>
    <t>LREM (diss.)</t>
  </si>
  <si>
    <t>Stephanie Kerbarh</t>
  </si>
  <si>
    <t>PS - PRG - Cap21 - MDP</t>
  </si>
  <si>
    <t>Nicolas Mayer-Rossignol</t>
  </si>
  <si>
    <t>PS - EELV - G.s - GE - CE - MDP - ND - PP - MRC - AE - LRDG</t>
  </si>
  <si>
    <t>Mélanie Boulanger</t>
  </si>
  <si>
    <t>Alexandra Lecoeur</t>
  </si>
  <si>
    <t>PCF - LFI - PG - PRG</t>
  </si>
  <si>
    <t>Sebastien Jumel</t>
  </si>
  <si>
    <t>Pascal Le Manach</t>
  </si>
  <si>
    <t>Liste Extrême droite</t>
  </si>
  <si>
    <t>Liste Front National</t>
  </si>
  <si>
    <t>Liste Divers droite</t>
  </si>
  <si>
    <t>Liste Debout la France</t>
  </si>
  <si>
    <t>Liste Union de la Droite</t>
  </si>
  <si>
    <t>Liste « Les Républicains »</t>
  </si>
  <si>
    <t>Liste Union Démocrates et Indépendants</t>
  </si>
  <si>
    <t>Liste du Modem</t>
  </si>
  <si>
    <t>Liste Régionaliste</t>
  </si>
  <si>
    <t>Liste Divers</t>
  </si>
  <si>
    <t>Liste Ecologiste</t>
  </si>
  <si>
    <t>Liste d'Europe-Ecologie-Les Verts</t>
  </si>
  <si>
    <t>Liste Divers gauche</t>
  </si>
  <si>
    <t>Liste du Parti radical de gauche</t>
  </si>
  <si>
    <t>Liste Union de la Gauche</t>
  </si>
  <si>
    <t>Liste du Parti Socialiste</t>
  </si>
  <si>
    <t>Liste EELV et gauche</t>
  </si>
  <si>
    <t>Liste du Parti communiste français</t>
  </si>
  <si>
    <t>Liste du Front de Gauche</t>
  </si>
  <si>
    <t>Liste Extrême gauche</t>
  </si>
  <si>
    <t>Liste</t>
  </si>
  <si>
    <t>Laurent Marcangeli</t>
  </si>
  <si>
    <t>Jean-Antoine Giacomi</t>
  </si>
  <si>
    <t>Michel Stefani</t>
  </si>
  <si>
    <t>Sandra Torremocha</t>
  </si>
  <si>
    <t>Laurent Pietraszewski</t>
  </si>
  <si>
    <t>Damien Lempereur</t>
  </si>
  <si>
    <t>Vincent Terrail-Novès</t>
  </si>
  <si>
    <t>Auvergne</t>
  </si>
  <si>
    <t>Bourgogne</t>
  </si>
  <si>
    <t>Bretagne</t>
  </si>
  <si>
    <t>Centre Val de Loire</t>
  </si>
  <si>
    <t>Corse</t>
  </si>
  <si>
    <t xml:space="preserve">Grand Est </t>
  </si>
  <si>
    <t>Guadeloupe</t>
  </si>
  <si>
    <t>Guyane</t>
  </si>
  <si>
    <t>Hauts de France</t>
  </si>
  <si>
    <t>Ile de Frane</t>
  </si>
  <si>
    <t>La Réunion</t>
  </si>
  <si>
    <t>Martinique</t>
  </si>
  <si>
    <t>Normandie</t>
  </si>
  <si>
    <t>Nouvelle Acquitaine</t>
  </si>
  <si>
    <t>Occitanie</t>
  </si>
  <si>
    <t>Pays de Loire</t>
  </si>
  <si>
    <t>PACA</t>
  </si>
  <si>
    <t>Evolution 2015-2021 en voix :</t>
  </si>
  <si>
    <t>% de l'évolution d'inscrits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</si>
</sst>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Calibri"/>
      <family val="2"/>
    </font>
    <font>
      <sz val="11"/>
      <color theme="1"/>
      <name val="Calibri"/>
      <family val="2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F0371"/>
        <bgColor indexed="64"/>
      </patternFill>
    </fill>
    <fill>
      <patternFill patternType="solid">
        <fgColor rgb="FFA2907E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3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1" fontId="5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1" fontId="0" fillId="0" borderId="0" xfId="0" applyNumberFormat="1"/>
    <xf numFmtId="1" fontId="1" fillId="0" borderId="0" xfId="0" applyNumberFormat="1" applyFont="1"/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ont="1"/>
    <xf numFmtId="1" fontId="0" fillId="0" borderId="0" xfId="0" applyNumberFormat="1" applyFont="1"/>
    <xf numFmtId="2" fontId="0" fillId="0" borderId="0" xfId="0" applyNumberFormat="1" applyFont="1"/>
    <xf numFmtId="3" fontId="0" fillId="0" borderId="0" xfId="0" applyNumberFormat="1" applyFont="1"/>
    <xf numFmtId="2" fontId="0" fillId="0" borderId="0" xfId="0" applyNumberFormat="1" applyFont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2" fontId="7" fillId="0" borderId="0" xfId="0" applyNumberFormat="1" applyFont="1"/>
    <xf numFmtId="2" fontId="7" fillId="0" borderId="0" xfId="0" applyNumberFormat="1" applyFont="1" applyAlignment="1">
      <alignment horizontal="right"/>
    </xf>
    <xf numFmtId="2" fontId="6" fillId="0" borderId="0" xfId="0" applyNumberFormat="1" applyFont="1"/>
    <xf numFmtId="1" fontId="7" fillId="0" borderId="0" xfId="0" applyNumberFormat="1" applyFont="1"/>
    <xf numFmtId="1" fontId="6" fillId="0" borderId="0" xfId="0" applyNumberFormat="1" applyFont="1"/>
    <xf numFmtId="1" fontId="8" fillId="0" borderId="0" xfId="0" applyNumberFormat="1" applyFont="1" applyAlignment="1">
      <alignment horizontal="right"/>
    </xf>
    <xf numFmtId="2" fontId="9" fillId="0" borderId="0" xfId="0" applyNumberFormat="1" applyFont="1"/>
    <xf numFmtId="1" fontId="9" fillId="0" borderId="0" xfId="0" applyNumberFormat="1" applyFont="1" applyAlignment="1">
      <alignment horizontal="right"/>
    </xf>
    <xf numFmtId="0" fontId="9" fillId="0" borderId="0" xfId="0" applyFont="1"/>
    <xf numFmtId="1" fontId="8" fillId="0" borderId="0" xfId="0" applyNumberFormat="1" applyFont="1"/>
    <xf numFmtId="1" fontId="9" fillId="0" borderId="0" xfId="0" applyNumberFormat="1" applyFont="1"/>
    <xf numFmtId="0" fontId="0" fillId="2" borderId="0" xfId="0" applyFill="1" applyAlignment="1">
      <alignment horizontal="left"/>
    </xf>
    <xf numFmtId="1" fontId="10" fillId="0" borderId="0" xfId="0" applyNumberFormat="1" applyFont="1"/>
    <xf numFmtId="1" fontId="11" fillId="0" borderId="0" xfId="0" applyNumberFormat="1" applyFont="1"/>
    <xf numFmtId="1" fontId="12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4" fontId="0" fillId="0" borderId="0" xfId="0" applyNumberFormat="1"/>
    <xf numFmtId="0" fontId="13" fillId="0" borderId="0" xfId="0" applyFont="1"/>
    <xf numFmtId="0" fontId="4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Fill="1"/>
    <xf numFmtId="1" fontId="9" fillId="0" borderId="0" xfId="0" applyNumberFormat="1" applyFont="1" applyFill="1" applyAlignment="1">
      <alignment horizontal="right"/>
    </xf>
    <xf numFmtId="2" fontId="9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2907E"/>
      <color rgb="FF4F0371"/>
      <color rgb="FF8F7B67"/>
      <color rgb="FF5B00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="115" zoomScaleNormal="115" workbookViewId="0"/>
  </sheetViews>
  <sheetFormatPr baseColWidth="10" defaultRowHeight="15" x14ac:dyDescent="0.25"/>
  <cols>
    <col min="5" max="5" width="12.85546875" bestFit="1" customWidth="1"/>
  </cols>
  <sheetData>
    <row r="1" spans="1:18" x14ac:dyDescent="0.25">
      <c r="B1" t="s">
        <v>535</v>
      </c>
      <c r="C1" t="s">
        <v>536</v>
      </c>
      <c r="D1" t="s">
        <v>537</v>
      </c>
      <c r="E1" t="s">
        <v>538</v>
      </c>
      <c r="F1" t="s">
        <v>539</v>
      </c>
      <c r="G1" t="s">
        <v>540</v>
      </c>
      <c r="H1" t="s">
        <v>541</v>
      </c>
      <c r="I1" t="s">
        <v>542</v>
      </c>
      <c r="J1" t="s">
        <v>543</v>
      </c>
      <c r="K1" t="s">
        <v>544</v>
      </c>
      <c r="L1" t="s">
        <v>545</v>
      </c>
      <c r="M1" t="s">
        <v>546</v>
      </c>
      <c r="N1" t="s">
        <v>547</v>
      </c>
      <c r="O1" t="s">
        <v>548</v>
      </c>
      <c r="P1" t="s">
        <v>549</v>
      </c>
      <c r="Q1" t="s">
        <v>550</v>
      </c>
      <c r="R1" t="s">
        <v>551</v>
      </c>
    </row>
    <row r="2" spans="1:18" x14ac:dyDescent="0.25">
      <c r="A2" s="59" t="s">
        <v>5</v>
      </c>
      <c r="B2" s="60">
        <v>5403273</v>
      </c>
      <c r="C2" s="61">
        <v>1967059</v>
      </c>
      <c r="D2" s="61">
        <v>2493591</v>
      </c>
      <c r="E2" s="61">
        <v>1816435</v>
      </c>
      <c r="F2" s="61">
        <v>239801</v>
      </c>
      <c r="G2" s="61">
        <v>3829964</v>
      </c>
      <c r="H2" s="61">
        <v>315692</v>
      </c>
      <c r="I2" s="29">
        <v>101825</v>
      </c>
      <c r="J2" s="29">
        <v>4226955</v>
      </c>
      <c r="K2" s="52">
        <v>7241589</v>
      </c>
      <c r="L2" s="29">
        <v>668617</v>
      </c>
      <c r="M2" s="29">
        <v>306530</v>
      </c>
      <c r="N2" s="29">
        <v>2384741</v>
      </c>
      <c r="O2" s="29">
        <v>4352411</v>
      </c>
      <c r="P2" s="29">
        <v>4220276</v>
      </c>
      <c r="Q2" s="29">
        <v>2775346</v>
      </c>
      <c r="R2" s="29">
        <v>3580621</v>
      </c>
    </row>
    <row r="3" spans="1:18" x14ac:dyDescent="0.25">
      <c r="A3" s="59" t="s">
        <v>31</v>
      </c>
      <c r="B3" s="60">
        <v>1760879</v>
      </c>
      <c r="C3" s="61">
        <v>686005</v>
      </c>
      <c r="D3" s="61">
        <v>892436</v>
      </c>
      <c r="E3" s="61">
        <v>594775</v>
      </c>
      <c r="F3" s="61">
        <v>136887</v>
      </c>
      <c r="G3" s="61">
        <v>1134179</v>
      </c>
      <c r="H3" s="61">
        <v>97379</v>
      </c>
      <c r="I3" s="29">
        <v>35426</v>
      </c>
      <c r="J3" s="29">
        <v>1388184</v>
      </c>
      <c r="K3" s="51">
        <v>2234168</v>
      </c>
      <c r="L3" s="29">
        <v>243787</v>
      </c>
      <c r="M3" s="29">
        <v>99473</v>
      </c>
      <c r="N3" s="29">
        <v>786761</v>
      </c>
      <c r="O3" s="29">
        <v>1563099</v>
      </c>
      <c r="P3" s="29">
        <v>1571630</v>
      </c>
      <c r="Q3" s="29">
        <v>852833</v>
      </c>
      <c r="R3" s="29">
        <v>1207292</v>
      </c>
    </row>
    <row r="4" spans="1:18" x14ac:dyDescent="0.25">
      <c r="A4" s="59" t="s">
        <v>6</v>
      </c>
      <c r="B4" s="60">
        <v>1713273</v>
      </c>
      <c r="C4" s="61">
        <v>653941</v>
      </c>
      <c r="D4" s="61">
        <v>851259</v>
      </c>
      <c r="E4" s="61">
        <v>568778</v>
      </c>
      <c r="F4" s="61">
        <v>134454</v>
      </c>
      <c r="G4" s="61">
        <v>1078371</v>
      </c>
      <c r="H4" s="61">
        <v>91485</v>
      </c>
      <c r="I4" s="29">
        <v>34351</v>
      </c>
      <c r="J4" s="29">
        <v>1330518</v>
      </c>
      <c r="K4" s="51">
        <v>2177772</v>
      </c>
      <c r="L4" s="29">
        <v>230919</v>
      </c>
      <c r="M4" s="29">
        <v>95614</v>
      </c>
      <c r="N4" s="29">
        <v>754886</v>
      </c>
      <c r="O4" s="29">
        <v>1491556</v>
      </c>
      <c r="P4" s="29">
        <v>1509153</v>
      </c>
      <c r="Q4" s="29">
        <v>813317</v>
      </c>
      <c r="R4" s="29">
        <v>1156026</v>
      </c>
    </row>
    <row r="5" spans="1:18" x14ac:dyDescent="0.25">
      <c r="A5" s="59" t="s">
        <v>15</v>
      </c>
      <c r="B5" s="60">
        <v>30781</v>
      </c>
      <c r="C5" s="61">
        <v>21156</v>
      </c>
      <c r="D5" s="61">
        <v>24210</v>
      </c>
      <c r="E5" s="61">
        <v>16289</v>
      </c>
      <c r="F5" s="61">
        <v>1145</v>
      </c>
      <c r="G5" s="61">
        <v>34253</v>
      </c>
      <c r="H5" s="61">
        <v>2405</v>
      </c>
      <c r="I5" s="29">
        <v>525</v>
      </c>
      <c r="J5" s="29">
        <v>34825</v>
      </c>
      <c r="K5" s="51">
        <v>36712</v>
      </c>
      <c r="L5" s="29">
        <v>6158</v>
      </c>
      <c r="M5" s="29">
        <v>1901</v>
      </c>
      <c r="N5" s="29">
        <v>21122</v>
      </c>
      <c r="O5" s="29">
        <v>39219</v>
      </c>
      <c r="P5" s="29">
        <v>35735</v>
      </c>
      <c r="Q5" s="29">
        <v>24665</v>
      </c>
      <c r="R5" s="29">
        <v>33507</v>
      </c>
    </row>
    <row r="6" spans="1:18" x14ac:dyDescent="0.25">
      <c r="A6" s="59" t="s">
        <v>9</v>
      </c>
      <c r="B6" s="60">
        <v>16825</v>
      </c>
      <c r="C6" s="61">
        <v>10908</v>
      </c>
      <c r="D6" s="61">
        <v>16967</v>
      </c>
      <c r="E6" s="61">
        <v>9708</v>
      </c>
      <c r="F6" s="61">
        <v>1288</v>
      </c>
      <c r="G6" s="61">
        <v>21555</v>
      </c>
      <c r="H6" s="61">
        <v>3489</v>
      </c>
      <c r="I6" s="29">
        <v>550</v>
      </c>
      <c r="J6" s="29">
        <v>22841</v>
      </c>
      <c r="K6" s="51">
        <v>19684</v>
      </c>
      <c r="L6" s="29">
        <v>6710</v>
      </c>
      <c r="M6" s="29">
        <v>1958</v>
      </c>
      <c r="N6" s="29">
        <v>10753</v>
      </c>
      <c r="O6" s="29">
        <v>32324</v>
      </c>
      <c r="P6" s="29">
        <v>26742</v>
      </c>
      <c r="Q6" s="29">
        <v>14851</v>
      </c>
      <c r="R6" s="29">
        <v>17759</v>
      </c>
    </row>
    <row r="7" spans="1:18" x14ac:dyDescent="0.25">
      <c r="A7" s="59" t="s">
        <v>4</v>
      </c>
      <c r="B7" s="60">
        <v>3642394</v>
      </c>
      <c r="C7" s="61">
        <v>1281054</v>
      </c>
      <c r="D7" s="61">
        <v>1601155</v>
      </c>
      <c r="E7" s="61">
        <v>1221660</v>
      </c>
      <c r="F7" s="61">
        <v>102914</v>
      </c>
      <c r="G7" s="61">
        <v>2695785</v>
      </c>
      <c r="H7" s="61">
        <v>218313</v>
      </c>
      <c r="I7" s="29">
        <v>66399</v>
      </c>
      <c r="J7" s="29">
        <v>2838771</v>
      </c>
      <c r="K7" s="51">
        <v>5007421</v>
      </c>
      <c r="L7" s="29">
        <v>424830</v>
      </c>
      <c r="M7" s="29">
        <v>207057</v>
      </c>
      <c r="N7" s="29">
        <v>1597980</v>
      </c>
      <c r="O7" s="29">
        <v>2789312</v>
      </c>
      <c r="P7" s="29">
        <v>2648646</v>
      </c>
      <c r="Q7" s="29">
        <v>1922513</v>
      </c>
      <c r="R7" s="29">
        <v>2373329</v>
      </c>
    </row>
    <row r="8" spans="1:18" x14ac:dyDescent="0.25">
      <c r="A8" s="2"/>
      <c r="B8" s="14"/>
    </row>
    <row r="9" spans="1:18" ht="16.5" x14ac:dyDescent="0.25">
      <c r="A9" s="59" t="s">
        <v>5</v>
      </c>
      <c r="B9" s="14">
        <f t="shared" ref="B9:B14" si="0">SUM(B2:R2)</f>
        <v>45924726</v>
      </c>
      <c r="C9">
        <f>B9*100/B9</f>
        <v>100</v>
      </c>
      <c r="E9" s="62">
        <v>45924726</v>
      </c>
      <c r="F9">
        <f>E9*100/E9</f>
        <v>100</v>
      </c>
    </row>
    <row r="10" spans="1:18" ht="16.5" x14ac:dyDescent="0.25">
      <c r="A10" s="59" t="s">
        <v>31</v>
      </c>
      <c r="B10" s="14">
        <f t="shared" si="0"/>
        <v>15285193</v>
      </c>
      <c r="C10" s="27">
        <f>B10*100/B9</f>
        <v>33.283144683323748</v>
      </c>
      <c r="E10" s="62">
        <v>15285193</v>
      </c>
      <c r="F10" s="27">
        <f>E10*100/E9</f>
        <v>33.283144683323748</v>
      </c>
    </row>
    <row r="11" spans="1:18" ht="16.5" x14ac:dyDescent="0.25">
      <c r="A11" s="59" t="s">
        <v>6</v>
      </c>
      <c r="B11" s="14">
        <f t="shared" si="0"/>
        <v>14685673</v>
      </c>
      <c r="C11" s="27">
        <f>B11*100/B9</f>
        <v>31.97770412391791</v>
      </c>
      <c r="E11" s="62">
        <v>14685673</v>
      </c>
      <c r="F11" s="27">
        <f>E11*100/E9</f>
        <v>31.97770412391791</v>
      </c>
    </row>
    <row r="12" spans="1:18" ht="16.5" x14ac:dyDescent="0.25">
      <c r="A12" s="59" t="s">
        <v>15</v>
      </c>
      <c r="B12" s="14">
        <f t="shared" si="0"/>
        <v>364608</v>
      </c>
      <c r="C12" s="27">
        <f>B12*100/B9</f>
        <v>0.79392525934721958</v>
      </c>
      <c r="E12" s="62">
        <v>364608</v>
      </c>
      <c r="F12" s="27">
        <f>E12*100/E9</f>
        <v>0.79392525934721958</v>
      </c>
    </row>
    <row r="13" spans="1:18" ht="16.5" x14ac:dyDescent="0.25">
      <c r="A13" s="59" t="s">
        <v>9</v>
      </c>
      <c r="B13" s="14">
        <f t="shared" si="0"/>
        <v>234912</v>
      </c>
      <c r="C13" s="27">
        <f>B13*100/B9</f>
        <v>0.511515300058622</v>
      </c>
      <c r="E13" s="62">
        <v>234912</v>
      </c>
      <c r="F13" s="27">
        <f>E13*100/E9</f>
        <v>0.511515300058622</v>
      </c>
    </row>
    <row r="14" spans="1:18" ht="16.5" x14ac:dyDescent="0.25">
      <c r="A14" s="59" t="s">
        <v>4</v>
      </c>
      <c r="B14" s="14">
        <f t="shared" si="0"/>
        <v>30639533</v>
      </c>
      <c r="C14" s="27">
        <f>B14*100/B9</f>
        <v>66.716855316676245</v>
      </c>
      <c r="E14" s="62">
        <v>30639533</v>
      </c>
      <c r="F14" s="27">
        <f>E14*100/E9</f>
        <v>66.716855316676245</v>
      </c>
    </row>
    <row r="15" spans="1:18" x14ac:dyDescent="0.25">
      <c r="A15" s="2"/>
      <c r="B15" s="14"/>
    </row>
    <row r="16" spans="1:18" x14ac:dyDescent="0.25">
      <c r="B16" t="s">
        <v>535</v>
      </c>
      <c r="C16" t="s">
        <v>536</v>
      </c>
      <c r="D16" t="s">
        <v>537</v>
      </c>
      <c r="E16" t="s">
        <v>538</v>
      </c>
      <c r="F16" t="s">
        <v>539</v>
      </c>
      <c r="G16" t="s">
        <v>540</v>
      </c>
      <c r="H16" t="s">
        <v>541</v>
      </c>
      <c r="I16" t="s">
        <v>542</v>
      </c>
      <c r="J16" t="s">
        <v>543</v>
      </c>
      <c r="K16" t="s">
        <v>544</v>
      </c>
      <c r="L16" t="s">
        <v>545</v>
      </c>
      <c r="M16" t="s">
        <v>546</v>
      </c>
      <c r="N16" t="s">
        <v>547</v>
      </c>
      <c r="O16" t="s">
        <v>548</v>
      </c>
      <c r="P16" t="s">
        <v>549</v>
      </c>
      <c r="Q16" t="s">
        <v>550</v>
      </c>
      <c r="R16" t="s">
        <v>551</v>
      </c>
    </row>
    <row r="17" spans="1:18" x14ac:dyDescent="0.25">
      <c r="A17" s="59" t="s">
        <v>5</v>
      </c>
      <c r="B17" s="49">
        <v>100</v>
      </c>
      <c r="C17" s="12">
        <v>100</v>
      </c>
      <c r="D17" s="12">
        <v>100</v>
      </c>
      <c r="E17" s="13">
        <v>100</v>
      </c>
      <c r="F17" s="14">
        <v>100</v>
      </c>
      <c r="G17" s="13">
        <v>100</v>
      </c>
      <c r="H17" s="13">
        <v>100</v>
      </c>
      <c r="I17" s="13">
        <v>100</v>
      </c>
      <c r="J17" s="13">
        <v>100</v>
      </c>
      <c r="K17" s="49">
        <v>100</v>
      </c>
      <c r="L17" s="13">
        <v>100</v>
      </c>
      <c r="M17" s="13">
        <v>100</v>
      </c>
      <c r="N17" s="13">
        <v>100</v>
      </c>
      <c r="O17" s="13">
        <v>100</v>
      </c>
      <c r="P17" s="13">
        <v>100</v>
      </c>
      <c r="Q17" s="13">
        <v>100</v>
      </c>
      <c r="R17" s="13">
        <v>100</v>
      </c>
    </row>
    <row r="18" spans="1:18" x14ac:dyDescent="0.25">
      <c r="A18" s="59" t="s">
        <v>31</v>
      </c>
      <c r="B18" s="50">
        <v>32.590000000000003</v>
      </c>
      <c r="C18" s="12">
        <v>34.869999999999997</v>
      </c>
      <c r="D18" s="12">
        <v>35.79</v>
      </c>
      <c r="E18" s="13">
        <v>32.74</v>
      </c>
      <c r="F18" s="13">
        <v>57.08</v>
      </c>
      <c r="G18" s="13">
        <v>29.61</v>
      </c>
      <c r="H18" s="13">
        <v>30.85</v>
      </c>
      <c r="I18" s="13">
        <v>34.79</v>
      </c>
      <c r="J18" s="13">
        <v>32.840000000000003</v>
      </c>
      <c r="K18" s="49">
        <v>30.85</v>
      </c>
      <c r="L18" s="13">
        <v>36.46</v>
      </c>
      <c r="M18" s="13">
        <v>32.450000000000003</v>
      </c>
      <c r="N18" s="13">
        <v>32.99</v>
      </c>
      <c r="O18" s="13">
        <v>35.909999999999997</v>
      </c>
      <c r="P18" s="13">
        <v>37.24</v>
      </c>
      <c r="Q18" s="13">
        <v>30.73</v>
      </c>
      <c r="R18" s="13">
        <v>33.72</v>
      </c>
    </row>
    <row r="19" spans="1:18" x14ac:dyDescent="0.25">
      <c r="A19" s="59" t="s">
        <v>6</v>
      </c>
      <c r="B19" s="50">
        <v>31.71</v>
      </c>
      <c r="C19" s="12">
        <v>33.24</v>
      </c>
      <c r="D19" s="12">
        <v>34.14</v>
      </c>
      <c r="E19" s="13">
        <v>31.31</v>
      </c>
      <c r="F19" s="13">
        <v>56.07</v>
      </c>
      <c r="G19" s="13">
        <v>28.16</v>
      </c>
      <c r="H19" s="13">
        <v>28.98</v>
      </c>
      <c r="I19" s="13">
        <v>33.74</v>
      </c>
      <c r="J19" s="13">
        <v>31.48</v>
      </c>
      <c r="K19" s="49">
        <v>30.07</v>
      </c>
      <c r="L19" s="13">
        <v>34.54</v>
      </c>
      <c r="M19" s="13">
        <v>31.19</v>
      </c>
      <c r="N19" s="13">
        <v>31.65</v>
      </c>
      <c r="O19" s="13">
        <v>34.270000000000003</v>
      </c>
      <c r="P19" s="13">
        <v>35.76</v>
      </c>
      <c r="Q19" s="13">
        <v>29.31</v>
      </c>
      <c r="R19" s="13">
        <v>32.29</v>
      </c>
    </row>
    <row r="20" spans="1:18" x14ac:dyDescent="0.25">
      <c r="A20" s="59" t="s">
        <v>15</v>
      </c>
      <c r="B20" s="50">
        <v>0.56999999999999995</v>
      </c>
      <c r="C20" s="63">
        <v>1.08</v>
      </c>
      <c r="D20" s="63">
        <v>0.97</v>
      </c>
      <c r="E20" s="64">
        <v>0.9</v>
      </c>
      <c r="F20" s="13">
        <v>0.48</v>
      </c>
      <c r="G20" s="13">
        <v>0.89</v>
      </c>
      <c r="H20" s="13">
        <v>0.76</v>
      </c>
      <c r="I20" s="13">
        <v>0.52</v>
      </c>
      <c r="J20" s="13">
        <v>0.82</v>
      </c>
      <c r="K20" s="48">
        <v>0.51</v>
      </c>
      <c r="L20" s="13">
        <v>0.92</v>
      </c>
      <c r="M20" s="13">
        <v>0.62</v>
      </c>
      <c r="N20" s="13">
        <v>0.89</v>
      </c>
      <c r="O20" s="13">
        <v>0.9</v>
      </c>
      <c r="P20" s="13">
        <v>0.85</v>
      </c>
      <c r="Q20" s="13">
        <v>0.89</v>
      </c>
      <c r="R20" s="13">
        <v>0.94</v>
      </c>
    </row>
    <row r="21" spans="1:18" x14ac:dyDescent="0.25">
      <c r="A21" s="59" t="s">
        <v>9</v>
      </c>
      <c r="B21" s="50">
        <v>0.31</v>
      </c>
      <c r="C21" s="63">
        <v>0.55000000000000004</v>
      </c>
      <c r="D21" s="63">
        <v>0.68</v>
      </c>
      <c r="E21" s="64">
        <v>0.53</v>
      </c>
      <c r="F21" s="13">
        <v>0.54</v>
      </c>
      <c r="G21" s="13">
        <v>0.56000000000000005</v>
      </c>
      <c r="H21" s="13">
        <v>1.1100000000000001</v>
      </c>
      <c r="I21" s="13">
        <v>0.54</v>
      </c>
      <c r="J21" s="13">
        <v>0.54</v>
      </c>
      <c r="K21" s="48">
        <v>0.27</v>
      </c>
      <c r="L21" s="13">
        <v>1</v>
      </c>
      <c r="M21" s="13">
        <v>0.64</v>
      </c>
      <c r="N21" s="13">
        <v>0.45</v>
      </c>
      <c r="O21" s="13">
        <v>0.74</v>
      </c>
      <c r="P21" s="13">
        <v>0.63</v>
      </c>
      <c r="Q21" s="13">
        <v>0.54</v>
      </c>
      <c r="R21" s="13">
        <v>0.5</v>
      </c>
    </row>
    <row r="22" spans="1:18" x14ac:dyDescent="0.25">
      <c r="A22" s="59" t="s">
        <v>4</v>
      </c>
      <c r="B22" s="50">
        <v>67.41</v>
      </c>
      <c r="C22" s="63">
        <v>65.13</v>
      </c>
      <c r="D22" s="63">
        <v>64.209999999999994</v>
      </c>
      <c r="E22" s="64">
        <v>67.260000000000005</v>
      </c>
      <c r="F22" s="13">
        <v>42.92</v>
      </c>
      <c r="G22" s="13">
        <v>70.39</v>
      </c>
      <c r="H22" s="13">
        <v>69.150000000000006</v>
      </c>
      <c r="I22" s="13">
        <v>65.209999999999994</v>
      </c>
      <c r="J22" s="13">
        <v>67.16</v>
      </c>
      <c r="K22" s="48">
        <v>69.150000000000006</v>
      </c>
      <c r="L22" s="13">
        <v>63.54</v>
      </c>
      <c r="M22" s="13">
        <v>67.55</v>
      </c>
      <c r="N22" s="13">
        <v>67.010000000000005</v>
      </c>
      <c r="O22" s="13">
        <v>64.09</v>
      </c>
      <c r="P22" s="13">
        <v>62.76</v>
      </c>
      <c r="Q22" s="13">
        <v>69.27</v>
      </c>
      <c r="R22" s="13">
        <v>66.28</v>
      </c>
    </row>
    <row r="23" spans="1:18" x14ac:dyDescent="0.25">
      <c r="A23" s="2"/>
    </row>
    <row r="24" spans="1:18" x14ac:dyDescent="0.25">
      <c r="A24" s="59" t="s">
        <v>5</v>
      </c>
      <c r="B24" s="27">
        <f t="shared" ref="B24:B29" si="1">SUM(B17:R17)</f>
        <v>1700</v>
      </c>
      <c r="C24">
        <f t="shared" ref="C24:C29" si="2">B24/17</f>
        <v>100</v>
      </c>
    </row>
    <row r="25" spans="1:18" x14ac:dyDescent="0.25">
      <c r="A25" s="59" t="s">
        <v>31</v>
      </c>
      <c r="B25" s="27">
        <f t="shared" si="1"/>
        <v>591.51</v>
      </c>
      <c r="C25" s="27">
        <f t="shared" si="2"/>
        <v>34.794705882352943</v>
      </c>
    </row>
    <row r="26" spans="1:18" x14ac:dyDescent="0.25">
      <c r="A26" s="59" t="s">
        <v>6</v>
      </c>
      <c r="B26">
        <f t="shared" si="1"/>
        <v>567.90999999999985</v>
      </c>
      <c r="C26" s="27">
        <f t="shared" si="2"/>
        <v>33.406470588235287</v>
      </c>
    </row>
    <row r="27" spans="1:18" x14ac:dyDescent="0.25">
      <c r="A27" s="59" t="s">
        <v>15</v>
      </c>
      <c r="B27" s="27">
        <f t="shared" si="1"/>
        <v>13.51</v>
      </c>
      <c r="C27" s="27">
        <f t="shared" si="2"/>
        <v>0.79470588235294115</v>
      </c>
    </row>
    <row r="28" spans="1:18" x14ac:dyDescent="0.25">
      <c r="A28" s="59" t="s">
        <v>9</v>
      </c>
      <c r="B28" s="27">
        <f t="shared" si="1"/>
        <v>10.130000000000003</v>
      </c>
      <c r="C28" s="27">
        <f t="shared" si="2"/>
        <v>0.59588235294117664</v>
      </c>
    </row>
    <row r="29" spans="1:18" x14ac:dyDescent="0.25">
      <c r="A29" s="59" t="s">
        <v>4</v>
      </c>
      <c r="B29" s="27">
        <f t="shared" si="1"/>
        <v>1108.49</v>
      </c>
      <c r="C29" s="27">
        <f t="shared" si="2"/>
        <v>65.205294117647057</v>
      </c>
    </row>
  </sheetData>
  <sortState ref="A3:A26">
    <sortCondition ref="A3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="85" zoomScaleNormal="85" workbookViewId="0">
      <selection sqref="A1:I1"/>
    </sheetView>
  </sheetViews>
  <sheetFormatPr baseColWidth="10" defaultRowHeight="15" x14ac:dyDescent="0.25"/>
  <cols>
    <col min="1" max="1" width="24.140625" customWidth="1"/>
    <col min="2" max="2" width="21.85546875" customWidth="1"/>
    <col min="4" max="4" width="18.7109375" customWidth="1"/>
    <col min="5" max="5" width="19.42578125" customWidth="1"/>
    <col min="7" max="7" width="18.7109375" customWidth="1"/>
    <col min="8" max="9" width="19.42578125" customWidth="1"/>
    <col min="10" max="10" width="18" customWidth="1"/>
    <col min="11" max="11" width="20.140625" customWidth="1"/>
    <col min="12" max="12" width="25.85546875" customWidth="1"/>
    <col min="14" max="14" width="18.85546875" customWidth="1"/>
    <col min="15" max="15" width="20.85546875" customWidth="1"/>
    <col min="17" max="17" width="19.42578125" customWidth="1"/>
    <col min="18" max="19" width="20.140625" customWidth="1"/>
  </cols>
  <sheetData>
    <row r="1" spans="1:19" ht="18.75" x14ac:dyDescent="0.3">
      <c r="A1" s="67">
        <v>2015</v>
      </c>
      <c r="B1" s="72"/>
      <c r="C1" s="72"/>
      <c r="D1" s="72"/>
      <c r="E1" s="72"/>
      <c r="F1" s="72"/>
      <c r="G1" s="72"/>
      <c r="H1" s="72"/>
      <c r="I1" s="72"/>
      <c r="K1" s="73">
        <v>2021</v>
      </c>
      <c r="L1" s="73"/>
      <c r="M1" s="73"/>
      <c r="N1" s="73"/>
      <c r="O1" s="73"/>
      <c r="P1" s="73"/>
      <c r="Q1" s="73"/>
      <c r="R1" s="73"/>
      <c r="S1" s="73"/>
    </row>
    <row r="2" spans="1:19" x14ac:dyDescent="0.25">
      <c r="A2" s="70" t="s">
        <v>0</v>
      </c>
      <c r="B2" s="70" t="s">
        <v>1</v>
      </c>
      <c r="C2" s="70" t="s">
        <v>2</v>
      </c>
      <c r="D2" s="70"/>
      <c r="E2" s="70"/>
      <c r="F2" s="74" t="s">
        <v>32</v>
      </c>
      <c r="G2" s="74"/>
      <c r="H2" s="74"/>
      <c r="I2" s="74"/>
      <c r="K2" s="70" t="s">
        <v>0</v>
      </c>
      <c r="L2" s="70" t="s">
        <v>1</v>
      </c>
      <c r="M2" s="70" t="s">
        <v>2</v>
      </c>
      <c r="N2" s="70"/>
      <c r="O2" s="70"/>
      <c r="P2" s="74" t="s">
        <v>32</v>
      </c>
      <c r="Q2" s="74"/>
      <c r="R2" s="74"/>
      <c r="S2" s="74"/>
    </row>
    <row r="3" spans="1:19" x14ac:dyDescent="0.25">
      <c r="A3" s="71"/>
      <c r="B3" s="71"/>
      <c r="C3" s="15" t="s">
        <v>3</v>
      </c>
      <c r="D3" s="15" t="s">
        <v>18</v>
      </c>
      <c r="E3" s="15" t="s">
        <v>19</v>
      </c>
      <c r="F3" s="15" t="s">
        <v>3</v>
      </c>
      <c r="G3" s="15" t="s">
        <v>18</v>
      </c>
      <c r="H3" s="15" t="s">
        <v>19</v>
      </c>
      <c r="I3" s="15" t="s">
        <v>33</v>
      </c>
      <c r="K3" s="71"/>
      <c r="L3" s="74"/>
      <c r="M3" s="15" t="s">
        <v>3</v>
      </c>
      <c r="N3" s="15" t="s">
        <v>18</v>
      </c>
      <c r="O3" s="15" t="s">
        <v>19</v>
      </c>
      <c r="P3" s="15" t="s">
        <v>3</v>
      </c>
      <c r="Q3" s="15" t="s">
        <v>18</v>
      </c>
      <c r="R3" s="15" t="s">
        <v>19</v>
      </c>
      <c r="S3" s="15" t="s">
        <v>33</v>
      </c>
    </row>
    <row r="4" spans="1:19" ht="15.75" x14ac:dyDescent="0.25">
      <c r="A4" s="20" t="s">
        <v>110</v>
      </c>
      <c r="B4" s="20" t="s">
        <v>111</v>
      </c>
      <c r="C4" s="14">
        <v>2064</v>
      </c>
      <c r="D4" s="13">
        <v>2.34</v>
      </c>
      <c r="E4" s="13">
        <v>5.71</v>
      </c>
      <c r="F4" s="14"/>
      <c r="G4" s="12"/>
      <c r="H4" s="12"/>
      <c r="I4" s="12"/>
      <c r="K4" t="s">
        <v>127</v>
      </c>
      <c r="L4" t="s">
        <v>128</v>
      </c>
      <c r="M4" s="52">
        <v>9506</v>
      </c>
      <c r="N4" s="27">
        <v>9.34</v>
      </c>
      <c r="O4" s="27">
        <v>27.67</v>
      </c>
    </row>
    <row r="5" spans="1:19" ht="15.75" x14ac:dyDescent="0.25">
      <c r="A5" s="20" t="s">
        <v>112</v>
      </c>
      <c r="B5" s="20" t="s">
        <v>113</v>
      </c>
      <c r="C5" s="14">
        <v>3067</v>
      </c>
      <c r="D5" s="13">
        <v>3.48</v>
      </c>
      <c r="E5" s="13">
        <v>8.49</v>
      </c>
      <c r="F5" s="14"/>
      <c r="G5" s="12"/>
      <c r="H5" s="12"/>
      <c r="I5" s="12"/>
      <c r="K5" t="s">
        <v>125</v>
      </c>
      <c r="L5" t="s">
        <v>126</v>
      </c>
      <c r="M5" s="29">
        <v>8017</v>
      </c>
      <c r="N5" s="27">
        <v>7.87</v>
      </c>
      <c r="O5" s="27">
        <v>23.34</v>
      </c>
    </row>
    <row r="6" spans="1:19" ht="15.75" x14ac:dyDescent="0.25">
      <c r="A6" s="20" t="s">
        <v>114</v>
      </c>
      <c r="B6" s="20" t="s">
        <v>115</v>
      </c>
      <c r="C6" s="14">
        <v>10926</v>
      </c>
      <c r="D6" s="13">
        <v>12.39</v>
      </c>
      <c r="E6" s="13">
        <v>30.24</v>
      </c>
      <c r="F6" s="14">
        <v>17695</v>
      </c>
      <c r="G6" s="25">
        <v>20.059999999999999</v>
      </c>
      <c r="H6" s="12">
        <v>45.38</v>
      </c>
      <c r="I6" s="12">
        <v>16</v>
      </c>
      <c r="K6" t="s">
        <v>129</v>
      </c>
      <c r="L6" t="s">
        <v>130</v>
      </c>
      <c r="M6" s="29">
        <v>1811</v>
      </c>
      <c r="N6" s="27">
        <v>1.78</v>
      </c>
      <c r="O6" s="27">
        <v>5.27</v>
      </c>
    </row>
    <row r="7" spans="1:19" ht="15.75" x14ac:dyDescent="0.25">
      <c r="A7" s="20" t="s">
        <v>116</v>
      </c>
      <c r="B7" s="20" t="s">
        <v>117</v>
      </c>
      <c r="C7" s="14">
        <v>349</v>
      </c>
      <c r="D7" s="13">
        <v>0.4</v>
      </c>
      <c r="E7" s="13">
        <v>0.97</v>
      </c>
      <c r="F7" s="14"/>
      <c r="G7" s="12"/>
      <c r="H7" s="12"/>
      <c r="I7" s="12"/>
      <c r="K7" t="s">
        <v>120</v>
      </c>
      <c r="L7" t="s">
        <v>131</v>
      </c>
      <c r="M7" s="29">
        <v>15017</v>
      </c>
      <c r="N7" s="27">
        <v>14.75</v>
      </c>
      <c r="O7" s="27">
        <v>43.72</v>
      </c>
    </row>
    <row r="8" spans="1:19" ht="15.75" x14ac:dyDescent="0.25">
      <c r="A8" s="21" t="s">
        <v>118</v>
      </c>
      <c r="B8" s="21" t="s">
        <v>119</v>
      </c>
      <c r="C8" s="14">
        <v>2565</v>
      </c>
      <c r="D8" s="13">
        <v>2.91</v>
      </c>
      <c r="E8" s="13">
        <v>7.1</v>
      </c>
      <c r="F8" s="19"/>
      <c r="G8" s="12"/>
      <c r="H8" s="12"/>
      <c r="I8" s="12"/>
      <c r="M8" s="1"/>
    </row>
    <row r="9" spans="1:19" ht="15.75" x14ac:dyDescent="0.25">
      <c r="A9" s="20" t="s">
        <v>120</v>
      </c>
      <c r="B9" s="20" t="s">
        <v>121</v>
      </c>
      <c r="C9" s="14">
        <v>15298</v>
      </c>
      <c r="D9" s="13">
        <v>17.350000000000001</v>
      </c>
      <c r="E9" s="13">
        <v>42.34</v>
      </c>
      <c r="F9" s="14">
        <v>21296</v>
      </c>
      <c r="G9" s="12">
        <v>24.14</v>
      </c>
      <c r="H9" s="12">
        <v>54.62</v>
      </c>
      <c r="I9" s="12">
        <v>35</v>
      </c>
      <c r="M9" s="1"/>
    </row>
    <row r="10" spans="1:19" ht="15.75" x14ac:dyDescent="0.25">
      <c r="A10" s="20" t="s">
        <v>122</v>
      </c>
      <c r="B10" s="20" t="s">
        <v>84</v>
      </c>
      <c r="C10" s="14">
        <v>573</v>
      </c>
      <c r="D10" s="13">
        <v>0.65</v>
      </c>
      <c r="E10" s="13">
        <v>1.59</v>
      </c>
      <c r="F10" s="14"/>
      <c r="G10" s="12"/>
      <c r="H10" s="12"/>
      <c r="I10" s="12"/>
      <c r="M10" s="1"/>
    </row>
    <row r="11" spans="1:19" ht="15.75" x14ac:dyDescent="0.25">
      <c r="A11" s="20" t="s">
        <v>196</v>
      </c>
      <c r="B11" s="20" t="s">
        <v>14</v>
      </c>
      <c r="C11" s="14">
        <v>1114</v>
      </c>
      <c r="D11" s="13">
        <v>1.26</v>
      </c>
      <c r="E11" s="13">
        <v>3.08</v>
      </c>
      <c r="F11" s="14"/>
      <c r="G11" s="12"/>
      <c r="H11" s="12"/>
      <c r="I11" s="12"/>
      <c r="M11" s="1"/>
    </row>
    <row r="12" spans="1:19" ht="15.75" x14ac:dyDescent="0.25">
      <c r="A12" s="20" t="s">
        <v>123</v>
      </c>
      <c r="B12" s="20" t="s">
        <v>124</v>
      </c>
      <c r="C12" s="14">
        <v>174</v>
      </c>
      <c r="D12" s="13">
        <v>0.2</v>
      </c>
      <c r="E12" s="13">
        <v>0.48</v>
      </c>
      <c r="F12" s="14"/>
      <c r="G12" s="12"/>
      <c r="H12" s="12"/>
      <c r="I12" s="12"/>
      <c r="M12" s="1"/>
    </row>
    <row r="13" spans="1:19" ht="15.75" x14ac:dyDescent="0.25">
      <c r="A13" s="20"/>
      <c r="B13" s="20"/>
      <c r="C13" s="4"/>
      <c r="D13" s="12"/>
      <c r="E13" s="12"/>
      <c r="F13" s="12"/>
      <c r="G13" s="12"/>
      <c r="H13" s="12"/>
      <c r="I13" s="12"/>
      <c r="M13" s="1"/>
    </row>
    <row r="14" spans="1:19" ht="15.75" x14ac:dyDescent="0.25">
      <c r="A14" s="5"/>
      <c r="B14" s="5"/>
      <c r="C14" s="4"/>
      <c r="D14" s="12"/>
      <c r="E14" s="12"/>
      <c r="F14" s="12"/>
      <c r="G14" s="12"/>
      <c r="H14" s="12"/>
      <c r="I14" s="12"/>
    </row>
    <row r="15" spans="1:19" x14ac:dyDescent="0.25">
      <c r="C15" s="14"/>
      <c r="D15" s="13"/>
      <c r="E15" s="13"/>
      <c r="F15" s="13"/>
      <c r="G15" s="13"/>
      <c r="H15" s="12"/>
      <c r="I15" s="12"/>
    </row>
    <row r="16" spans="1:19" x14ac:dyDescent="0.25">
      <c r="A16" s="75" t="s">
        <v>5</v>
      </c>
      <c r="B16" s="75"/>
      <c r="C16" s="14">
        <v>88183</v>
      </c>
      <c r="D16" s="13">
        <v>100</v>
      </c>
      <c r="E16" s="13"/>
      <c r="F16" s="14">
        <v>88202</v>
      </c>
      <c r="G16" s="13">
        <v>100</v>
      </c>
      <c r="H16" s="12"/>
      <c r="I16" s="12"/>
      <c r="K16" s="75" t="s">
        <v>5</v>
      </c>
      <c r="L16" s="75"/>
      <c r="M16" s="29">
        <v>101825</v>
      </c>
      <c r="N16" s="13">
        <v>100</v>
      </c>
      <c r="P16" s="1"/>
      <c r="Q16" s="12"/>
    </row>
    <row r="17" spans="1:17" x14ac:dyDescent="0.25">
      <c r="A17" s="16" t="s">
        <v>31</v>
      </c>
      <c r="B17" s="16"/>
      <c r="C17" s="14">
        <v>37585</v>
      </c>
      <c r="D17" s="13">
        <v>42.62</v>
      </c>
      <c r="E17" s="13"/>
      <c r="F17" s="14">
        <v>41149</v>
      </c>
      <c r="G17" s="13">
        <v>46.65</v>
      </c>
      <c r="H17" s="12"/>
      <c r="I17" s="12"/>
      <c r="K17" s="16" t="s">
        <v>31</v>
      </c>
      <c r="L17" s="16"/>
      <c r="M17" s="29">
        <v>35426</v>
      </c>
      <c r="N17" s="13">
        <v>34.79</v>
      </c>
      <c r="P17" s="1"/>
      <c r="Q17" s="12"/>
    </row>
    <row r="18" spans="1:17" x14ac:dyDescent="0.25">
      <c r="A18" s="75" t="s">
        <v>6</v>
      </c>
      <c r="B18" s="75"/>
      <c r="C18" s="14">
        <v>36130</v>
      </c>
      <c r="D18" s="13">
        <v>40.97</v>
      </c>
      <c r="E18" s="13"/>
      <c r="F18" s="14">
        <v>38991</v>
      </c>
      <c r="G18" s="13">
        <v>44.21</v>
      </c>
      <c r="H18" s="12"/>
      <c r="I18" s="12"/>
      <c r="K18" s="75" t="s">
        <v>6</v>
      </c>
      <c r="L18" s="75"/>
      <c r="M18" s="29">
        <v>34351</v>
      </c>
      <c r="N18" s="13">
        <v>33.74</v>
      </c>
      <c r="P18" s="1"/>
    </row>
    <row r="19" spans="1:17" x14ac:dyDescent="0.25">
      <c r="A19" s="75" t="s">
        <v>8</v>
      </c>
      <c r="B19" s="75"/>
      <c r="C19" s="14">
        <v>771</v>
      </c>
      <c r="D19" s="13">
        <v>0.87</v>
      </c>
      <c r="E19" s="13"/>
      <c r="F19" s="14">
        <v>1114</v>
      </c>
      <c r="G19" s="13">
        <v>1.26</v>
      </c>
      <c r="H19" s="12"/>
      <c r="I19" s="12"/>
      <c r="K19" s="75" t="s">
        <v>15</v>
      </c>
      <c r="L19" s="75"/>
      <c r="M19" s="29">
        <v>525</v>
      </c>
      <c r="N19" s="13">
        <v>0.52</v>
      </c>
    </row>
    <row r="20" spans="1:17" x14ac:dyDescent="0.25">
      <c r="A20" s="75" t="s">
        <v>9</v>
      </c>
      <c r="B20" s="75"/>
      <c r="C20" s="14">
        <v>684</v>
      </c>
      <c r="D20" s="13">
        <v>0.78</v>
      </c>
      <c r="E20" s="13"/>
      <c r="F20" s="14">
        <v>1044</v>
      </c>
      <c r="G20" s="13">
        <v>1.18</v>
      </c>
      <c r="H20" s="12"/>
      <c r="I20" s="12"/>
      <c r="K20" s="75" t="s">
        <v>9</v>
      </c>
      <c r="L20" s="75"/>
      <c r="M20" s="29">
        <v>550</v>
      </c>
      <c r="N20" s="13">
        <v>0.54</v>
      </c>
    </row>
    <row r="21" spans="1:17" x14ac:dyDescent="0.25">
      <c r="A21" s="75" t="s">
        <v>4</v>
      </c>
      <c r="B21" s="75"/>
      <c r="C21" s="14">
        <v>50598</v>
      </c>
      <c r="D21" s="13">
        <v>57.38</v>
      </c>
      <c r="E21" s="13"/>
      <c r="F21" s="14">
        <v>47053</v>
      </c>
      <c r="G21" s="13">
        <v>53.35</v>
      </c>
      <c r="H21" s="12"/>
      <c r="I21" s="12"/>
      <c r="K21" s="75" t="s">
        <v>4</v>
      </c>
      <c r="L21" s="75"/>
      <c r="M21" s="29">
        <v>66399</v>
      </c>
      <c r="N21" s="13">
        <v>65.209999999999994</v>
      </c>
      <c r="P21" s="1"/>
    </row>
    <row r="22" spans="1:17" x14ac:dyDescent="0.25">
      <c r="C22" s="1"/>
    </row>
    <row r="24" spans="1:17" x14ac:dyDescent="0.25">
      <c r="L24" s="66" t="s">
        <v>552</v>
      </c>
      <c r="M24" s="27">
        <v>281</v>
      </c>
      <c r="N24" s="1"/>
    </row>
    <row r="25" spans="1:17" x14ac:dyDescent="0.25">
      <c r="C25" s="13"/>
      <c r="L25" s="66" t="s">
        <v>553</v>
      </c>
      <c r="M25" s="27">
        <f>M24*100/M16</f>
        <v>0.2759636631475571</v>
      </c>
    </row>
  </sheetData>
  <mergeCells count="20">
    <mergeCell ref="A20:B20"/>
    <mergeCell ref="K20:L20"/>
    <mergeCell ref="A21:B21"/>
    <mergeCell ref="K21:L21"/>
    <mergeCell ref="A16:B16"/>
    <mergeCell ref="K16:L16"/>
    <mergeCell ref="A18:B18"/>
    <mergeCell ref="K18:L18"/>
    <mergeCell ref="A19:B19"/>
    <mergeCell ref="K19:L19"/>
    <mergeCell ref="A1:I1"/>
    <mergeCell ref="K1:S1"/>
    <mergeCell ref="A2:A3"/>
    <mergeCell ref="B2:B3"/>
    <mergeCell ref="C2:E2"/>
    <mergeCell ref="F2:I2"/>
    <mergeCell ref="K2:K3"/>
    <mergeCell ref="L2:L3"/>
    <mergeCell ref="M2:O2"/>
    <mergeCell ref="P2:S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="85" zoomScaleNormal="85" workbookViewId="0">
      <selection sqref="A1:I1"/>
    </sheetView>
  </sheetViews>
  <sheetFormatPr baseColWidth="10" defaultRowHeight="15" x14ac:dyDescent="0.25"/>
  <cols>
    <col min="1" max="1" width="24.140625" customWidth="1"/>
    <col min="2" max="2" width="21.85546875" customWidth="1"/>
    <col min="4" max="4" width="18.7109375" customWidth="1"/>
    <col min="5" max="5" width="19.42578125" customWidth="1"/>
    <col min="7" max="7" width="18.7109375" customWidth="1"/>
    <col min="8" max="9" width="19.42578125" customWidth="1"/>
    <col min="10" max="10" width="21" customWidth="1"/>
    <col min="11" max="11" width="20.140625" customWidth="1"/>
    <col min="12" max="12" width="25.5703125" customWidth="1"/>
    <col min="14" max="14" width="18.85546875" customWidth="1"/>
    <col min="15" max="15" width="20.85546875" customWidth="1"/>
    <col min="17" max="17" width="19.42578125" customWidth="1"/>
    <col min="18" max="19" width="20.140625" customWidth="1"/>
  </cols>
  <sheetData>
    <row r="1" spans="1:19" ht="18.75" x14ac:dyDescent="0.3">
      <c r="A1" s="67">
        <v>2015</v>
      </c>
      <c r="B1" s="68"/>
      <c r="C1" s="68"/>
      <c r="D1" s="68"/>
      <c r="E1" s="68"/>
      <c r="F1" s="68"/>
      <c r="G1" s="68"/>
      <c r="H1" s="68"/>
      <c r="I1" s="68"/>
      <c r="K1" s="69">
        <v>2021</v>
      </c>
      <c r="L1" s="69"/>
      <c r="M1" s="69"/>
      <c r="N1" s="69"/>
      <c r="O1" s="69"/>
      <c r="P1" s="69"/>
      <c r="Q1" s="69"/>
      <c r="R1" s="69"/>
      <c r="S1" s="69"/>
    </row>
    <row r="2" spans="1:19" x14ac:dyDescent="0.25">
      <c r="A2" s="70" t="s">
        <v>0</v>
      </c>
      <c r="B2" s="70" t="s">
        <v>1</v>
      </c>
      <c r="C2" s="70" t="s">
        <v>2</v>
      </c>
      <c r="D2" s="70"/>
      <c r="E2" s="70"/>
      <c r="F2" s="71" t="s">
        <v>32</v>
      </c>
      <c r="G2" s="71"/>
      <c r="H2" s="71"/>
      <c r="I2" s="71"/>
      <c r="K2" s="70" t="s">
        <v>0</v>
      </c>
      <c r="L2" s="70" t="s">
        <v>1</v>
      </c>
      <c r="M2" s="70" t="s">
        <v>2</v>
      </c>
      <c r="N2" s="70"/>
      <c r="O2" s="70"/>
      <c r="P2" s="71" t="s">
        <v>32</v>
      </c>
      <c r="Q2" s="71"/>
      <c r="R2" s="71"/>
      <c r="S2" s="71"/>
    </row>
    <row r="3" spans="1:19" x14ac:dyDescent="0.25">
      <c r="A3" s="71"/>
      <c r="B3" s="71"/>
      <c r="C3" s="23" t="s">
        <v>3</v>
      </c>
      <c r="D3" s="23" t="s">
        <v>18</v>
      </c>
      <c r="E3" s="23" t="s">
        <v>19</v>
      </c>
      <c r="F3" s="23" t="s">
        <v>3</v>
      </c>
      <c r="G3" s="23" t="s">
        <v>18</v>
      </c>
      <c r="H3" s="23" t="s">
        <v>19</v>
      </c>
      <c r="I3" s="23" t="s">
        <v>33</v>
      </c>
      <c r="K3" s="71"/>
      <c r="L3" s="71"/>
      <c r="M3" s="23" t="s">
        <v>3</v>
      </c>
      <c r="N3" s="23" t="s">
        <v>18</v>
      </c>
      <c r="O3" s="23" t="s">
        <v>19</v>
      </c>
      <c r="P3" s="23" t="s">
        <v>3</v>
      </c>
      <c r="Q3" s="23" t="s">
        <v>18</v>
      </c>
      <c r="R3" s="23" t="s">
        <v>19</v>
      </c>
      <c r="S3" s="23" t="s">
        <v>33</v>
      </c>
    </row>
    <row r="4" spans="1:19" ht="15.75" x14ac:dyDescent="0.25">
      <c r="A4" s="26" t="s">
        <v>485</v>
      </c>
      <c r="B4" s="26" t="s">
        <v>7</v>
      </c>
      <c r="C4" s="14">
        <v>39041</v>
      </c>
      <c r="D4" s="13">
        <v>0.92</v>
      </c>
      <c r="E4" s="13">
        <v>1.75</v>
      </c>
      <c r="F4" s="14"/>
      <c r="G4" s="12"/>
      <c r="H4" s="12"/>
      <c r="I4" s="12"/>
      <c r="K4" t="s">
        <v>485</v>
      </c>
      <c r="L4" t="s">
        <v>7</v>
      </c>
      <c r="M4" s="52">
        <v>47331</v>
      </c>
      <c r="N4" s="27">
        <v>1.1200000000000001</v>
      </c>
      <c r="O4" s="27">
        <v>3.56</v>
      </c>
    </row>
    <row r="5" spans="1:19" ht="15.75" x14ac:dyDescent="0.25">
      <c r="A5" s="26" t="s">
        <v>484</v>
      </c>
      <c r="B5" s="26" t="s">
        <v>483</v>
      </c>
      <c r="C5" s="14">
        <v>119081</v>
      </c>
      <c r="D5" s="13">
        <v>2.81</v>
      </c>
      <c r="E5" s="13">
        <v>5.32</v>
      </c>
      <c r="F5" s="14"/>
      <c r="G5" s="12"/>
      <c r="H5" s="12"/>
      <c r="I5" s="12"/>
      <c r="K5" t="s">
        <v>482</v>
      </c>
      <c r="L5" t="s">
        <v>481</v>
      </c>
      <c r="M5" s="29">
        <v>252623</v>
      </c>
      <c r="N5" s="27">
        <v>5.98</v>
      </c>
      <c r="O5" s="27">
        <v>18.989999999999998</v>
      </c>
    </row>
    <row r="6" spans="1:19" ht="15.75" x14ac:dyDescent="0.25">
      <c r="A6" s="26" t="s">
        <v>480</v>
      </c>
      <c r="B6" s="26" t="s">
        <v>479</v>
      </c>
      <c r="C6" s="14">
        <v>405199</v>
      </c>
      <c r="D6" s="13">
        <v>9.56</v>
      </c>
      <c r="E6" s="13">
        <v>18.12</v>
      </c>
      <c r="F6" s="14"/>
      <c r="G6" s="34"/>
      <c r="H6" s="12"/>
      <c r="I6" s="12"/>
      <c r="K6" t="s">
        <v>478</v>
      </c>
      <c r="L6" t="s">
        <v>477</v>
      </c>
      <c r="M6" s="29">
        <v>6756</v>
      </c>
      <c r="N6" s="27">
        <v>0.16</v>
      </c>
      <c r="O6" s="27">
        <v>0.51</v>
      </c>
    </row>
    <row r="7" spans="1:19" ht="15.75" x14ac:dyDescent="0.25">
      <c r="A7" s="26" t="s">
        <v>476</v>
      </c>
      <c r="B7" s="26" t="s">
        <v>475</v>
      </c>
      <c r="C7" s="14">
        <v>107993</v>
      </c>
      <c r="D7" s="13">
        <v>2.5499999999999998</v>
      </c>
      <c r="E7" s="13">
        <v>4.83</v>
      </c>
      <c r="F7" s="14"/>
      <c r="G7" s="12"/>
      <c r="H7" s="12"/>
      <c r="I7" s="12"/>
      <c r="K7" t="s">
        <v>532</v>
      </c>
      <c r="L7" t="s">
        <v>474</v>
      </c>
      <c r="M7" s="29">
        <v>121565</v>
      </c>
      <c r="N7" s="27">
        <v>2.88</v>
      </c>
      <c r="O7" s="27">
        <v>9.14</v>
      </c>
    </row>
    <row r="8" spans="1:19" ht="15.75" x14ac:dyDescent="0.25">
      <c r="A8" s="33" t="s">
        <v>473</v>
      </c>
      <c r="B8" s="33" t="s">
        <v>140</v>
      </c>
      <c r="C8" s="14">
        <v>30319</v>
      </c>
      <c r="D8" s="13">
        <v>0.72</v>
      </c>
      <c r="E8" s="13">
        <v>1.36</v>
      </c>
      <c r="F8" s="32"/>
      <c r="G8" s="12"/>
      <c r="H8" s="12"/>
      <c r="I8" s="12"/>
      <c r="K8" t="s">
        <v>471</v>
      </c>
      <c r="L8" t="s">
        <v>472</v>
      </c>
      <c r="M8" s="29">
        <v>550760</v>
      </c>
      <c r="N8" s="27">
        <v>13.03</v>
      </c>
      <c r="O8" s="27">
        <v>41.39</v>
      </c>
    </row>
    <row r="9" spans="1:19" ht="15.75" x14ac:dyDescent="0.25">
      <c r="A9" s="26" t="s">
        <v>471</v>
      </c>
      <c r="B9" s="26" t="s">
        <v>470</v>
      </c>
      <c r="C9" s="14">
        <v>558420</v>
      </c>
      <c r="D9" s="13">
        <v>13.18</v>
      </c>
      <c r="E9" s="13">
        <v>24.97</v>
      </c>
      <c r="F9" s="14">
        <v>1389340</v>
      </c>
      <c r="G9" s="12">
        <v>32.78</v>
      </c>
      <c r="H9" s="12">
        <v>57.77</v>
      </c>
      <c r="I9" s="12">
        <v>116</v>
      </c>
      <c r="K9" t="s">
        <v>469</v>
      </c>
      <c r="L9" t="s">
        <v>17</v>
      </c>
      <c r="M9" s="29">
        <v>27206</v>
      </c>
      <c r="N9" s="27">
        <v>0.64</v>
      </c>
      <c r="O9" s="27">
        <v>2.04</v>
      </c>
    </row>
    <row r="10" spans="1:19" ht="15.75" x14ac:dyDescent="0.25">
      <c r="A10" s="26" t="s">
        <v>468</v>
      </c>
      <c r="B10" s="26" t="s">
        <v>17</v>
      </c>
      <c r="C10" s="14">
        <v>53359</v>
      </c>
      <c r="D10" s="13">
        <v>1.26</v>
      </c>
      <c r="E10" s="13">
        <v>2.39</v>
      </c>
      <c r="F10" s="14"/>
      <c r="G10" s="12"/>
      <c r="H10" s="12"/>
      <c r="I10" s="12"/>
      <c r="K10" t="s">
        <v>467</v>
      </c>
      <c r="L10" t="s">
        <v>466</v>
      </c>
      <c r="M10" s="29">
        <v>324277</v>
      </c>
      <c r="N10" s="27">
        <v>7.67</v>
      </c>
      <c r="O10" s="27">
        <v>24.37</v>
      </c>
    </row>
    <row r="11" spans="1:19" ht="15.75" x14ac:dyDescent="0.25">
      <c r="A11" s="26" t="s">
        <v>465</v>
      </c>
      <c r="B11" s="26" t="s">
        <v>12</v>
      </c>
      <c r="C11" s="14">
        <v>909025</v>
      </c>
      <c r="D11" s="13">
        <v>21.45</v>
      </c>
      <c r="E11" s="13">
        <v>40.64</v>
      </c>
      <c r="F11" s="14">
        <v>1015662</v>
      </c>
      <c r="G11" s="12">
        <v>23.97</v>
      </c>
      <c r="H11" s="12">
        <v>42.23</v>
      </c>
      <c r="I11" s="12">
        <v>54</v>
      </c>
      <c r="M11" s="1"/>
    </row>
    <row r="12" spans="1:19" ht="15.75" x14ac:dyDescent="0.25">
      <c r="A12" s="26" t="s">
        <v>464</v>
      </c>
      <c r="B12" s="26" t="s">
        <v>11</v>
      </c>
      <c r="C12" s="14">
        <v>14345</v>
      </c>
      <c r="D12" s="13">
        <v>0.34</v>
      </c>
      <c r="E12" s="13">
        <v>0.64</v>
      </c>
      <c r="F12" s="14"/>
      <c r="G12" s="12"/>
      <c r="H12" s="12"/>
      <c r="I12" s="12"/>
      <c r="M12" s="1"/>
    </row>
    <row r="13" spans="1:19" ht="15.75" x14ac:dyDescent="0.25">
      <c r="A13" s="26"/>
      <c r="B13" s="26"/>
      <c r="C13" s="4"/>
      <c r="D13" s="12"/>
      <c r="E13" s="12"/>
      <c r="F13" s="12"/>
      <c r="G13" s="12"/>
      <c r="H13" s="12"/>
      <c r="I13" s="12"/>
      <c r="M13" s="1"/>
    </row>
    <row r="14" spans="1:19" x14ac:dyDescent="0.25">
      <c r="F14" s="12"/>
      <c r="G14" s="12"/>
      <c r="H14" s="12"/>
      <c r="I14" s="12"/>
    </row>
    <row r="15" spans="1:19" x14ac:dyDescent="0.25">
      <c r="C15" s="14"/>
      <c r="D15" s="13"/>
      <c r="E15" s="13"/>
      <c r="F15" s="13"/>
      <c r="G15" s="13"/>
      <c r="H15" s="12"/>
      <c r="I15" s="12"/>
    </row>
    <row r="16" spans="1:19" x14ac:dyDescent="0.25">
      <c r="A16" s="75" t="s">
        <v>5</v>
      </c>
      <c r="B16" s="75"/>
      <c r="C16" s="14">
        <v>4237839</v>
      </c>
      <c r="D16" s="13">
        <v>100</v>
      </c>
      <c r="E16" s="13"/>
      <c r="F16" s="14">
        <v>4237939</v>
      </c>
      <c r="G16" s="13">
        <v>100</v>
      </c>
      <c r="H16" s="12"/>
      <c r="I16" s="12"/>
      <c r="K16" s="75" t="s">
        <v>5</v>
      </c>
      <c r="L16" s="75"/>
      <c r="M16" s="29">
        <v>4226955</v>
      </c>
      <c r="N16" s="13">
        <v>100</v>
      </c>
      <c r="P16" s="1"/>
      <c r="Q16" s="12"/>
    </row>
    <row r="17" spans="1:17" x14ac:dyDescent="0.25">
      <c r="A17" s="22" t="s">
        <v>31</v>
      </c>
      <c r="B17" s="22"/>
      <c r="C17" s="14">
        <v>2322841</v>
      </c>
      <c r="D17" s="13">
        <v>54.81</v>
      </c>
      <c r="E17" s="13"/>
      <c r="F17" s="14">
        <v>2595417</v>
      </c>
      <c r="G17" s="13">
        <v>61.24</v>
      </c>
      <c r="H17" s="12"/>
      <c r="I17" s="12"/>
      <c r="K17" s="22" t="s">
        <v>31</v>
      </c>
      <c r="L17" s="22"/>
      <c r="M17" s="29">
        <v>1388184</v>
      </c>
      <c r="N17" s="13">
        <v>32.840000000000003</v>
      </c>
      <c r="P17" s="1"/>
      <c r="Q17" s="12"/>
    </row>
    <row r="18" spans="1:17" x14ac:dyDescent="0.25">
      <c r="A18" s="75" t="s">
        <v>6</v>
      </c>
      <c r="B18" s="75"/>
      <c r="C18" s="14">
        <v>2236782</v>
      </c>
      <c r="D18" s="13">
        <v>52.78</v>
      </c>
      <c r="E18" s="13"/>
      <c r="F18" s="14">
        <v>2405002</v>
      </c>
      <c r="G18" s="13">
        <v>56.75</v>
      </c>
      <c r="H18" s="12"/>
      <c r="I18" s="12"/>
      <c r="K18" s="75" t="s">
        <v>6</v>
      </c>
      <c r="L18" s="75"/>
      <c r="M18" s="29">
        <v>1330518</v>
      </c>
      <c r="N18" s="13">
        <v>31.48</v>
      </c>
      <c r="P18" s="1"/>
    </row>
    <row r="19" spans="1:17" x14ac:dyDescent="0.25">
      <c r="A19" s="75" t="s">
        <v>8</v>
      </c>
      <c r="B19" s="75"/>
      <c r="C19" s="40">
        <v>51483</v>
      </c>
      <c r="D19" s="13">
        <v>1.21</v>
      </c>
      <c r="E19" s="13"/>
      <c r="F19" s="14">
        <v>117764</v>
      </c>
      <c r="G19" s="13">
        <v>2.78</v>
      </c>
      <c r="H19" s="12"/>
      <c r="I19" s="12"/>
      <c r="K19" s="75" t="s">
        <v>15</v>
      </c>
      <c r="L19" s="75"/>
      <c r="M19" s="29">
        <v>34825</v>
      </c>
      <c r="N19" s="13">
        <v>0.82</v>
      </c>
    </row>
    <row r="20" spans="1:17" x14ac:dyDescent="0.25">
      <c r="A20" s="75" t="s">
        <v>9</v>
      </c>
      <c r="B20" s="75"/>
      <c r="C20" s="14">
        <v>34576</v>
      </c>
      <c r="D20" s="13">
        <v>0.82</v>
      </c>
      <c r="E20" s="13"/>
      <c r="F20" s="14">
        <v>72651</v>
      </c>
      <c r="G20" s="13">
        <v>1.71</v>
      </c>
      <c r="H20" s="12"/>
      <c r="I20" s="12"/>
      <c r="K20" s="75" t="s">
        <v>9</v>
      </c>
      <c r="L20" s="75"/>
      <c r="M20" s="29">
        <v>22841</v>
      </c>
      <c r="N20" s="13">
        <v>0.54</v>
      </c>
    </row>
    <row r="21" spans="1:17" x14ac:dyDescent="0.25">
      <c r="A21" s="75" t="s">
        <v>4</v>
      </c>
      <c r="B21" s="75"/>
      <c r="C21" s="14">
        <v>1914998</v>
      </c>
      <c r="D21" s="13">
        <v>45.19</v>
      </c>
      <c r="E21" s="13"/>
      <c r="F21" s="14">
        <v>1642522</v>
      </c>
      <c r="G21" s="13">
        <v>38.76</v>
      </c>
      <c r="H21" s="12"/>
      <c r="I21" s="12"/>
      <c r="K21" s="75" t="s">
        <v>4</v>
      </c>
      <c r="L21" s="75"/>
      <c r="M21" s="29">
        <v>2838771</v>
      </c>
      <c r="N21" s="13">
        <v>67.16</v>
      </c>
      <c r="P21" s="1"/>
    </row>
    <row r="22" spans="1:17" x14ac:dyDescent="0.25">
      <c r="C22" s="1"/>
    </row>
    <row r="24" spans="1:17" x14ac:dyDescent="0.25">
      <c r="L24" s="66" t="s">
        <v>552</v>
      </c>
      <c r="M24" s="27">
        <v>7660</v>
      </c>
      <c r="N24" s="1"/>
    </row>
    <row r="25" spans="1:17" x14ac:dyDescent="0.25">
      <c r="C25" s="13"/>
      <c r="L25" s="66" t="s">
        <v>553</v>
      </c>
      <c r="M25" s="65">
        <f>M24*100/M16</f>
        <v>0.18121792164808948</v>
      </c>
    </row>
  </sheetData>
  <mergeCells count="20">
    <mergeCell ref="A21:B21"/>
    <mergeCell ref="K21:L21"/>
    <mergeCell ref="F2:I2"/>
    <mergeCell ref="P2:S2"/>
    <mergeCell ref="A20:B20"/>
    <mergeCell ref="K2:K3"/>
    <mergeCell ref="L2:L3"/>
    <mergeCell ref="A16:B16"/>
    <mergeCell ref="K16:L16"/>
    <mergeCell ref="A18:B18"/>
    <mergeCell ref="K1:S1"/>
    <mergeCell ref="A1:I1"/>
    <mergeCell ref="K20:L20"/>
    <mergeCell ref="A19:B19"/>
    <mergeCell ref="K19:L19"/>
    <mergeCell ref="M2:O2"/>
    <mergeCell ref="K18:L18"/>
    <mergeCell ref="A2:A3"/>
    <mergeCell ref="B2:B3"/>
    <mergeCell ref="C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85" zoomScaleNormal="85" workbookViewId="0">
      <selection sqref="A1:I1"/>
    </sheetView>
  </sheetViews>
  <sheetFormatPr baseColWidth="10" defaultRowHeight="15" x14ac:dyDescent="0.25"/>
  <cols>
    <col min="1" max="1" width="24.140625" customWidth="1"/>
    <col min="2" max="2" width="21.85546875" customWidth="1"/>
    <col min="4" max="4" width="18.7109375" customWidth="1"/>
    <col min="5" max="5" width="19.42578125" customWidth="1"/>
    <col min="7" max="7" width="18.7109375" customWidth="1"/>
    <col min="8" max="9" width="19.42578125" customWidth="1"/>
    <col min="10" max="10" width="20" customWidth="1"/>
    <col min="11" max="11" width="20.140625" customWidth="1"/>
    <col min="13" max="13" width="15.85546875" customWidth="1"/>
    <col min="14" max="14" width="18.85546875" customWidth="1"/>
    <col min="15" max="15" width="20.85546875" customWidth="1"/>
    <col min="17" max="17" width="19.42578125" customWidth="1"/>
    <col min="18" max="19" width="20.140625" customWidth="1"/>
  </cols>
  <sheetData>
    <row r="1" spans="1:19" ht="18.75" x14ac:dyDescent="0.3">
      <c r="A1" s="67">
        <v>2015</v>
      </c>
      <c r="B1" s="72"/>
      <c r="C1" s="72"/>
      <c r="D1" s="72"/>
      <c r="E1" s="72"/>
      <c r="F1" s="72"/>
      <c r="G1" s="72"/>
      <c r="H1" s="72"/>
      <c r="I1" s="72"/>
      <c r="K1" s="73">
        <v>2021</v>
      </c>
      <c r="L1" s="73"/>
      <c r="M1" s="73"/>
      <c r="N1" s="73"/>
      <c r="O1" s="73"/>
      <c r="P1" s="73"/>
      <c r="Q1" s="73"/>
      <c r="R1" s="73"/>
      <c r="S1" s="73"/>
    </row>
    <row r="2" spans="1:19" x14ac:dyDescent="0.25">
      <c r="A2" s="70" t="s">
        <v>0</v>
      </c>
      <c r="B2" s="70" t="s">
        <v>1</v>
      </c>
      <c r="C2" s="70" t="s">
        <v>2</v>
      </c>
      <c r="D2" s="70"/>
      <c r="E2" s="70"/>
      <c r="F2" s="74" t="s">
        <v>32</v>
      </c>
      <c r="G2" s="74"/>
      <c r="H2" s="74"/>
      <c r="I2" s="74"/>
      <c r="K2" s="70" t="s">
        <v>0</v>
      </c>
      <c r="L2" s="70" t="s">
        <v>1</v>
      </c>
      <c r="M2" s="70" t="s">
        <v>2</v>
      </c>
      <c r="N2" s="70"/>
      <c r="O2" s="70"/>
      <c r="P2" s="74" t="s">
        <v>32</v>
      </c>
      <c r="Q2" s="74"/>
      <c r="R2" s="74"/>
      <c r="S2" s="74"/>
    </row>
    <row r="3" spans="1:19" x14ac:dyDescent="0.25">
      <c r="A3" s="71"/>
      <c r="B3" s="71"/>
      <c r="C3" s="15" t="s">
        <v>3</v>
      </c>
      <c r="D3" s="15" t="s">
        <v>18</v>
      </c>
      <c r="E3" s="15" t="s">
        <v>19</v>
      </c>
      <c r="F3" s="15" t="s">
        <v>3</v>
      </c>
      <c r="G3" s="15" t="s">
        <v>18</v>
      </c>
      <c r="H3" s="15" t="s">
        <v>19</v>
      </c>
      <c r="I3" s="15" t="s">
        <v>33</v>
      </c>
      <c r="K3" s="71"/>
      <c r="L3" s="74"/>
      <c r="M3" s="15" t="s">
        <v>3</v>
      </c>
      <c r="N3" s="15" t="s">
        <v>18</v>
      </c>
      <c r="O3" s="15" t="s">
        <v>19</v>
      </c>
      <c r="P3" s="15" t="s">
        <v>3</v>
      </c>
      <c r="Q3" s="15" t="s">
        <v>18</v>
      </c>
      <c r="R3" s="15" t="s">
        <v>19</v>
      </c>
      <c r="S3" s="15" t="s">
        <v>33</v>
      </c>
    </row>
    <row r="4" spans="1:19" x14ac:dyDescent="0.25">
      <c r="A4" t="s">
        <v>149</v>
      </c>
      <c r="B4" t="s">
        <v>150</v>
      </c>
      <c r="C4" s="14">
        <v>7096</v>
      </c>
      <c r="D4" s="13">
        <v>0.1</v>
      </c>
      <c r="E4" s="13">
        <v>0.23</v>
      </c>
      <c r="F4" s="14"/>
      <c r="G4" s="12"/>
      <c r="H4" s="12"/>
      <c r="I4" s="12"/>
      <c r="K4" t="s">
        <v>155</v>
      </c>
      <c r="L4" t="s">
        <v>100</v>
      </c>
      <c r="M4" s="57">
        <v>12974</v>
      </c>
      <c r="N4" s="54">
        <v>0.18</v>
      </c>
      <c r="O4" s="54">
        <v>0.6</v>
      </c>
    </row>
    <row r="5" spans="1:19" x14ac:dyDescent="0.25">
      <c r="A5" t="s">
        <v>151</v>
      </c>
      <c r="B5" t="s">
        <v>152</v>
      </c>
      <c r="C5" s="14">
        <v>12528</v>
      </c>
      <c r="D5" s="13">
        <v>0.18</v>
      </c>
      <c r="E5" s="13">
        <v>0.4</v>
      </c>
      <c r="F5" s="14"/>
      <c r="G5" s="12"/>
      <c r="H5" s="12"/>
      <c r="I5" s="12"/>
      <c r="K5" t="s">
        <v>156</v>
      </c>
      <c r="L5" t="s">
        <v>35</v>
      </c>
      <c r="M5" s="58">
        <v>14313</v>
      </c>
      <c r="N5" s="54">
        <v>0.2</v>
      </c>
      <c r="O5" s="54">
        <v>0.66</v>
      </c>
    </row>
    <row r="6" spans="1:19" ht="15.75" x14ac:dyDescent="0.25">
      <c r="A6" s="20" t="s">
        <v>132</v>
      </c>
      <c r="B6" s="5" t="s">
        <v>7</v>
      </c>
      <c r="C6" s="14">
        <v>44182</v>
      </c>
      <c r="D6" s="13">
        <v>0.62</v>
      </c>
      <c r="E6" s="13">
        <v>1.4</v>
      </c>
      <c r="F6" s="14"/>
      <c r="G6" s="7"/>
      <c r="H6" s="12"/>
      <c r="I6" s="12"/>
      <c r="K6" t="s">
        <v>132</v>
      </c>
      <c r="L6" t="s">
        <v>7</v>
      </c>
      <c r="M6" s="58">
        <v>33666</v>
      </c>
      <c r="N6" s="54">
        <v>0.46</v>
      </c>
      <c r="O6" s="54">
        <v>1.55</v>
      </c>
    </row>
    <row r="7" spans="1:19" ht="15.75" x14ac:dyDescent="0.25">
      <c r="A7" s="20" t="s">
        <v>133</v>
      </c>
      <c r="B7" s="20" t="s">
        <v>134</v>
      </c>
      <c r="C7" s="14">
        <v>208943</v>
      </c>
      <c r="D7" s="13">
        <v>2.95</v>
      </c>
      <c r="E7" s="13">
        <v>6.63</v>
      </c>
      <c r="F7" s="14"/>
      <c r="G7" s="12"/>
      <c r="H7" s="12"/>
      <c r="I7" s="12"/>
      <c r="K7" t="s">
        <v>157</v>
      </c>
      <c r="L7" t="s">
        <v>158</v>
      </c>
      <c r="M7" s="58">
        <v>223059</v>
      </c>
      <c r="N7" s="54">
        <v>3.08</v>
      </c>
      <c r="O7" s="54">
        <v>10.24</v>
      </c>
    </row>
    <row r="8" spans="1:19" ht="15.75" x14ac:dyDescent="0.25">
      <c r="A8" s="20" t="s">
        <v>135</v>
      </c>
      <c r="B8" s="20" t="s">
        <v>136</v>
      </c>
      <c r="C8" s="14">
        <v>794322</v>
      </c>
      <c r="D8" s="13">
        <v>11.21</v>
      </c>
      <c r="E8" s="13">
        <v>25.19</v>
      </c>
      <c r="F8" s="24">
        <v>1569262</v>
      </c>
      <c r="G8" s="12">
        <v>22.15</v>
      </c>
      <c r="H8" s="12">
        <v>42.18</v>
      </c>
      <c r="I8" s="12">
        <v>66</v>
      </c>
      <c r="K8" t="s">
        <v>159</v>
      </c>
      <c r="L8" t="s">
        <v>160</v>
      </c>
      <c r="M8" s="58">
        <v>241019</v>
      </c>
      <c r="N8" s="54">
        <v>3.33</v>
      </c>
      <c r="O8" s="54">
        <v>11.07</v>
      </c>
    </row>
    <row r="9" spans="1:19" ht="15.75" x14ac:dyDescent="0.25">
      <c r="A9" s="20" t="s">
        <v>137</v>
      </c>
      <c r="B9" s="20" t="s">
        <v>138</v>
      </c>
      <c r="C9" s="14">
        <v>253153</v>
      </c>
      <c r="D9" s="13">
        <v>3.57</v>
      </c>
      <c r="E9" s="13">
        <v>8.0299999999999994</v>
      </c>
      <c r="F9" s="14"/>
      <c r="G9" s="12"/>
      <c r="H9" s="12"/>
      <c r="I9" s="12"/>
      <c r="K9" t="s">
        <v>161</v>
      </c>
      <c r="L9" t="s">
        <v>38</v>
      </c>
      <c r="M9" s="58">
        <v>282090</v>
      </c>
      <c r="N9" s="54">
        <v>3.9</v>
      </c>
      <c r="O9" s="54">
        <v>12.95</v>
      </c>
    </row>
    <row r="10" spans="1:19" ht="15.75" x14ac:dyDescent="0.25">
      <c r="A10" s="20" t="s">
        <v>147</v>
      </c>
      <c r="B10" s="20" t="s">
        <v>148</v>
      </c>
      <c r="C10" s="14">
        <v>9547</v>
      </c>
      <c r="D10" s="13">
        <v>0.13</v>
      </c>
      <c r="E10" s="13">
        <v>0.3</v>
      </c>
      <c r="F10" s="14"/>
      <c r="G10" s="12"/>
      <c r="H10" s="12"/>
      <c r="I10" s="12"/>
      <c r="K10" t="s">
        <v>162</v>
      </c>
      <c r="L10" t="s">
        <v>163</v>
      </c>
      <c r="M10" s="58">
        <v>40430</v>
      </c>
      <c r="N10" s="54">
        <v>0.56000000000000005</v>
      </c>
      <c r="O10" s="54">
        <v>1.86</v>
      </c>
    </row>
    <row r="11" spans="1:19" ht="15.75" x14ac:dyDescent="0.25">
      <c r="A11" s="21" t="s">
        <v>139</v>
      </c>
      <c r="B11" s="21" t="s">
        <v>140</v>
      </c>
      <c r="C11" s="14">
        <v>19981</v>
      </c>
      <c r="D11" s="13">
        <v>0.28000000000000003</v>
      </c>
      <c r="E11" s="13">
        <v>0.63</v>
      </c>
      <c r="F11" s="14"/>
      <c r="G11" s="12"/>
      <c r="H11" s="12"/>
      <c r="I11" s="12"/>
      <c r="K11" t="s">
        <v>166</v>
      </c>
      <c r="L11" t="s">
        <v>167</v>
      </c>
      <c r="M11" s="58">
        <v>256136</v>
      </c>
      <c r="N11" s="54">
        <v>3.54</v>
      </c>
      <c r="O11" s="54">
        <v>11.76</v>
      </c>
    </row>
    <row r="12" spans="1:19" ht="15.75" x14ac:dyDescent="0.25">
      <c r="A12" s="20" t="s">
        <v>141</v>
      </c>
      <c r="B12" s="20" t="s">
        <v>142</v>
      </c>
      <c r="C12" s="14">
        <v>23888</v>
      </c>
      <c r="D12" s="13">
        <v>0.34</v>
      </c>
      <c r="E12" s="13">
        <v>0.76</v>
      </c>
      <c r="F12" s="14"/>
      <c r="G12" s="12"/>
      <c r="H12" s="12"/>
      <c r="I12" s="12"/>
      <c r="K12" t="s">
        <v>143</v>
      </c>
      <c r="L12" t="s">
        <v>164</v>
      </c>
      <c r="M12" s="58">
        <v>782742</v>
      </c>
      <c r="N12" s="54">
        <v>10.81</v>
      </c>
      <c r="O12" s="54">
        <v>35.94</v>
      </c>
    </row>
    <row r="13" spans="1:19" ht="15.75" x14ac:dyDescent="0.25">
      <c r="A13" s="20" t="s">
        <v>143</v>
      </c>
      <c r="B13" s="20" t="s">
        <v>144</v>
      </c>
      <c r="C13" s="4">
        <v>962119</v>
      </c>
      <c r="D13" s="12">
        <v>13.58</v>
      </c>
      <c r="E13" s="12">
        <v>30.51</v>
      </c>
      <c r="F13" s="12">
        <v>1629410</v>
      </c>
      <c r="G13" s="12">
        <v>22.99</v>
      </c>
      <c r="H13" s="13">
        <v>43.8</v>
      </c>
      <c r="I13" s="12">
        <v>121</v>
      </c>
      <c r="K13" t="s">
        <v>165</v>
      </c>
      <c r="L13" t="s">
        <v>105</v>
      </c>
      <c r="M13" s="58">
        <v>285736</v>
      </c>
      <c r="N13" s="54">
        <v>3.95</v>
      </c>
      <c r="O13" s="54">
        <v>13.12</v>
      </c>
    </row>
    <row r="14" spans="1:19" ht="15.75" x14ac:dyDescent="0.25">
      <c r="A14" s="20" t="s">
        <v>153</v>
      </c>
      <c r="B14" s="20" t="s">
        <v>154</v>
      </c>
      <c r="C14" s="4">
        <v>207280</v>
      </c>
      <c r="D14" s="12">
        <v>2.92</v>
      </c>
      <c r="E14" s="12">
        <v>6.57</v>
      </c>
      <c r="F14" s="12"/>
      <c r="G14" s="12"/>
      <c r="H14" s="12"/>
      <c r="I14" s="12"/>
      <c r="K14" t="s">
        <v>168</v>
      </c>
      <c r="L14" t="s">
        <v>169</v>
      </c>
      <c r="M14" s="58">
        <v>5607</v>
      </c>
      <c r="N14" s="54">
        <v>0.08</v>
      </c>
      <c r="O14" s="54">
        <v>0.26</v>
      </c>
    </row>
    <row r="15" spans="1:19" ht="15.75" x14ac:dyDescent="0.25">
      <c r="A15" s="20" t="s">
        <v>145</v>
      </c>
      <c r="B15" s="17" t="s">
        <v>12</v>
      </c>
      <c r="C15" s="14">
        <v>580499</v>
      </c>
      <c r="D15" s="13">
        <v>8.19</v>
      </c>
      <c r="E15" s="13">
        <v>18.41</v>
      </c>
      <c r="F15" s="14">
        <v>521493</v>
      </c>
      <c r="G15" s="13">
        <v>7.36</v>
      </c>
      <c r="H15" s="12">
        <v>14.02</v>
      </c>
      <c r="I15" s="12">
        <v>22</v>
      </c>
    </row>
    <row r="16" spans="1:19" ht="15.75" x14ac:dyDescent="0.25">
      <c r="A16" s="20" t="s">
        <v>146</v>
      </c>
      <c r="B16" s="5" t="s">
        <v>11</v>
      </c>
      <c r="C16" s="14">
        <v>29755</v>
      </c>
      <c r="D16" s="13">
        <v>0.42</v>
      </c>
      <c r="E16" s="13">
        <v>0.94</v>
      </c>
      <c r="H16" s="12"/>
      <c r="I16" s="12"/>
      <c r="K16" s="27"/>
      <c r="N16" s="12"/>
      <c r="P16" s="1"/>
      <c r="Q16" s="12"/>
    </row>
    <row r="17" spans="1:17" x14ac:dyDescent="0.25">
      <c r="H17" s="12"/>
      <c r="I17" s="12"/>
      <c r="M17" s="27"/>
      <c r="P17" s="1"/>
      <c r="Q17" s="12"/>
    </row>
    <row r="18" spans="1:17" x14ac:dyDescent="0.25">
      <c r="B18" s="27"/>
      <c r="H18" s="12"/>
      <c r="N18" s="12"/>
      <c r="P18" s="1"/>
    </row>
    <row r="19" spans="1:17" x14ac:dyDescent="0.25">
      <c r="A19" s="75" t="s">
        <v>5</v>
      </c>
      <c r="B19" s="75"/>
      <c r="C19" s="14">
        <v>7087189</v>
      </c>
      <c r="D19" s="13"/>
      <c r="E19" s="13"/>
      <c r="F19" s="14">
        <v>7086172</v>
      </c>
      <c r="G19" s="13">
        <v>100</v>
      </c>
      <c r="H19" s="12"/>
      <c r="I19" s="12"/>
      <c r="K19" s="75" t="s">
        <v>5</v>
      </c>
      <c r="L19" s="75"/>
      <c r="M19" s="52">
        <v>7241589</v>
      </c>
      <c r="N19" s="49">
        <v>100</v>
      </c>
    </row>
    <row r="20" spans="1:17" x14ac:dyDescent="0.25">
      <c r="A20" s="16" t="s">
        <v>31</v>
      </c>
      <c r="B20" s="16"/>
      <c r="C20" s="14">
        <v>3252700</v>
      </c>
      <c r="D20" s="13">
        <v>45.9</v>
      </c>
      <c r="E20" s="13"/>
      <c r="F20" s="14">
        <v>3859296</v>
      </c>
      <c r="G20" s="13">
        <v>54.46</v>
      </c>
      <c r="H20" s="12"/>
      <c r="I20" s="12"/>
      <c r="K20" s="47" t="s">
        <v>31</v>
      </c>
      <c r="L20" s="47"/>
      <c r="M20" s="51">
        <v>2234168</v>
      </c>
      <c r="N20" s="49">
        <v>30.85</v>
      </c>
    </row>
    <row r="21" spans="1:17" x14ac:dyDescent="0.25">
      <c r="A21" s="75" t="s">
        <v>6</v>
      </c>
      <c r="B21" s="75"/>
      <c r="C21" s="14">
        <v>3153293</v>
      </c>
      <c r="D21" s="13">
        <v>44.49</v>
      </c>
      <c r="E21" s="13"/>
      <c r="F21" s="14">
        <v>3720165</v>
      </c>
      <c r="G21" s="13">
        <v>52.5</v>
      </c>
      <c r="H21" s="12"/>
      <c r="I21" s="12"/>
      <c r="K21" s="75" t="s">
        <v>6</v>
      </c>
      <c r="L21" s="75"/>
      <c r="M21" s="51">
        <v>2177772</v>
      </c>
      <c r="N21" s="49">
        <v>30.07</v>
      </c>
      <c r="P21" s="1"/>
    </row>
    <row r="22" spans="1:17" x14ac:dyDescent="0.25">
      <c r="A22" s="16" t="s">
        <v>8</v>
      </c>
      <c r="B22" s="16"/>
      <c r="C22" s="14">
        <v>68533</v>
      </c>
      <c r="D22" s="13">
        <v>0.97</v>
      </c>
      <c r="E22" s="13"/>
      <c r="F22" s="14">
        <v>90504</v>
      </c>
      <c r="G22" s="13">
        <v>1.28</v>
      </c>
      <c r="K22" s="47" t="s">
        <v>15</v>
      </c>
      <c r="L22" s="47"/>
      <c r="M22" s="51">
        <v>36712</v>
      </c>
      <c r="N22" s="48">
        <v>0.51</v>
      </c>
    </row>
    <row r="23" spans="1:17" x14ac:dyDescent="0.25">
      <c r="A23" s="16" t="s">
        <v>9</v>
      </c>
      <c r="B23" s="16"/>
      <c r="C23" s="14">
        <v>30874</v>
      </c>
      <c r="D23" s="13">
        <v>0.44</v>
      </c>
      <c r="E23" s="13"/>
      <c r="F23" s="14">
        <v>48627</v>
      </c>
      <c r="G23" s="13">
        <v>0.69</v>
      </c>
      <c r="K23" s="47" t="s">
        <v>9</v>
      </c>
      <c r="L23" s="47"/>
      <c r="M23" s="51">
        <v>19684</v>
      </c>
      <c r="N23" s="48">
        <v>0.27</v>
      </c>
    </row>
    <row r="24" spans="1:17" x14ac:dyDescent="0.25">
      <c r="A24" s="16" t="s">
        <v>4</v>
      </c>
      <c r="B24" s="16"/>
      <c r="C24" s="14">
        <v>3834489</v>
      </c>
      <c r="D24" s="13">
        <v>54.1</v>
      </c>
      <c r="E24" s="13"/>
      <c r="F24" s="14">
        <v>3226876</v>
      </c>
      <c r="G24" s="13">
        <v>45.54</v>
      </c>
      <c r="K24" s="47" t="s">
        <v>4</v>
      </c>
      <c r="L24" s="47"/>
      <c r="M24" s="51">
        <v>5007421</v>
      </c>
      <c r="N24" s="48">
        <v>69.150000000000006</v>
      </c>
    </row>
    <row r="25" spans="1:17" x14ac:dyDescent="0.25">
      <c r="C25" s="13"/>
    </row>
    <row r="26" spans="1:17" x14ac:dyDescent="0.25">
      <c r="L26" s="66" t="s">
        <v>552</v>
      </c>
      <c r="N26" s="14">
        <f>M12-C13</f>
        <v>-179377</v>
      </c>
    </row>
    <row r="27" spans="1:17" x14ac:dyDescent="0.25">
      <c r="L27" s="66" t="s">
        <v>553</v>
      </c>
      <c r="N27" s="13">
        <f>N26*100/M19</f>
        <v>-2.4770392244022688</v>
      </c>
    </row>
  </sheetData>
  <mergeCells count="14">
    <mergeCell ref="K21:L21"/>
    <mergeCell ref="A19:B19"/>
    <mergeCell ref="A21:B21"/>
    <mergeCell ref="K19:L19"/>
    <mergeCell ref="A1:I1"/>
    <mergeCell ref="K1:S1"/>
    <mergeCell ref="A2:A3"/>
    <mergeCell ref="B2:B3"/>
    <mergeCell ref="C2:E2"/>
    <mergeCell ref="F2:I2"/>
    <mergeCell ref="K2:K3"/>
    <mergeCell ref="L2:L3"/>
    <mergeCell ref="M2:O2"/>
    <mergeCell ref="P2:S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85" zoomScaleNormal="85" workbookViewId="0">
      <selection sqref="A1:I1"/>
    </sheetView>
  </sheetViews>
  <sheetFormatPr baseColWidth="10" defaultRowHeight="15" x14ac:dyDescent="0.25"/>
  <cols>
    <col min="1" max="1" width="24.140625" customWidth="1"/>
    <col min="2" max="2" width="21.85546875" customWidth="1"/>
    <col min="4" max="4" width="18.7109375" customWidth="1"/>
    <col min="5" max="5" width="19.42578125" customWidth="1"/>
    <col min="7" max="7" width="18.7109375" customWidth="1"/>
    <col min="8" max="9" width="19.42578125" customWidth="1"/>
    <col min="10" max="10" width="18" customWidth="1"/>
    <col min="11" max="11" width="20.140625" customWidth="1"/>
    <col min="12" max="12" width="21" customWidth="1"/>
    <col min="13" max="13" width="26.140625" customWidth="1"/>
    <col min="14" max="14" width="18.85546875" customWidth="1"/>
    <col min="15" max="15" width="20.85546875" customWidth="1"/>
    <col min="17" max="17" width="19.42578125" customWidth="1"/>
    <col min="18" max="19" width="20.140625" customWidth="1"/>
  </cols>
  <sheetData>
    <row r="1" spans="1:19" ht="18.75" x14ac:dyDescent="0.3">
      <c r="A1" s="67">
        <v>2015</v>
      </c>
      <c r="B1" s="68"/>
      <c r="C1" s="68"/>
      <c r="D1" s="68"/>
      <c r="E1" s="68"/>
      <c r="F1" s="68"/>
      <c r="G1" s="68"/>
      <c r="H1" s="68"/>
      <c r="I1" s="68"/>
      <c r="K1" s="69">
        <v>2021</v>
      </c>
      <c r="L1" s="69"/>
      <c r="M1" s="69"/>
      <c r="N1" s="69"/>
      <c r="O1" s="69"/>
      <c r="P1" s="69"/>
      <c r="Q1" s="69"/>
      <c r="R1" s="69"/>
      <c r="S1" s="69"/>
    </row>
    <row r="2" spans="1:19" x14ac:dyDescent="0.25">
      <c r="A2" s="70" t="s">
        <v>0</v>
      </c>
      <c r="B2" s="70" t="s">
        <v>1</v>
      </c>
      <c r="C2" s="70" t="s">
        <v>2</v>
      </c>
      <c r="D2" s="70"/>
      <c r="E2" s="70"/>
      <c r="F2" s="71" t="s">
        <v>32</v>
      </c>
      <c r="G2" s="71"/>
      <c r="H2" s="71"/>
      <c r="I2" s="71"/>
      <c r="K2" s="70" t="s">
        <v>0</v>
      </c>
      <c r="L2" s="70" t="s">
        <v>1</v>
      </c>
      <c r="M2" s="70" t="s">
        <v>2</v>
      </c>
      <c r="N2" s="70"/>
      <c r="O2" s="70"/>
      <c r="P2" s="71" t="s">
        <v>32</v>
      </c>
      <c r="Q2" s="71"/>
      <c r="R2" s="71"/>
      <c r="S2" s="71"/>
    </row>
    <row r="3" spans="1:19" x14ac:dyDescent="0.25">
      <c r="A3" s="71"/>
      <c r="B3" s="71"/>
      <c r="C3" s="23" t="s">
        <v>3</v>
      </c>
      <c r="D3" s="23" t="s">
        <v>18</v>
      </c>
      <c r="E3" s="23" t="s">
        <v>19</v>
      </c>
      <c r="F3" s="23" t="s">
        <v>3</v>
      </c>
      <c r="G3" s="23" t="s">
        <v>18</v>
      </c>
      <c r="H3" s="23" t="s">
        <v>19</v>
      </c>
      <c r="I3" s="23" t="s">
        <v>33</v>
      </c>
      <c r="K3" s="71"/>
      <c r="L3" s="71"/>
      <c r="M3" s="23" t="s">
        <v>3</v>
      </c>
      <c r="N3" s="23" t="s">
        <v>18</v>
      </c>
      <c r="O3" s="23" t="s">
        <v>19</v>
      </c>
      <c r="P3" s="23" t="s">
        <v>3</v>
      </c>
      <c r="Q3" s="23" t="s">
        <v>18</v>
      </c>
      <c r="R3" s="23" t="s">
        <v>19</v>
      </c>
      <c r="S3" s="23" t="s">
        <v>33</v>
      </c>
    </row>
    <row r="4" spans="1:19" s="31" customFormat="1" x14ac:dyDescent="0.25">
      <c r="A4" s="31" t="s">
        <v>376</v>
      </c>
      <c r="B4" s="31" t="s">
        <v>375</v>
      </c>
      <c r="C4" s="14">
        <v>3895</v>
      </c>
      <c r="D4" s="13">
        <v>0.62</v>
      </c>
      <c r="E4" s="13">
        <v>1.47</v>
      </c>
      <c r="K4" s="31" t="s">
        <v>372</v>
      </c>
      <c r="L4" s="31" t="s">
        <v>130</v>
      </c>
      <c r="M4" s="14">
        <v>17977</v>
      </c>
      <c r="N4" s="13">
        <v>2.69</v>
      </c>
      <c r="O4" s="13">
        <v>7.78</v>
      </c>
    </row>
    <row r="5" spans="1:19" ht="15.75" x14ac:dyDescent="0.25">
      <c r="A5" s="26" t="s">
        <v>367</v>
      </c>
      <c r="B5" s="26" t="s">
        <v>7</v>
      </c>
      <c r="C5" s="14">
        <v>1263</v>
      </c>
      <c r="D5" s="13">
        <v>0.2</v>
      </c>
      <c r="E5" s="13">
        <v>0.48</v>
      </c>
      <c r="F5" s="14"/>
      <c r="G5" s="12"/>
      <c r="H5" s="12"/>
      <c r="I5" s="12"/>
      <c r="K5" t="s">
        <v>374</v>
      </c>
      <c r="L5" t="s">
        <v>373</v>
      </c>
      <c r="M5" s="52">
        <v>9800</v>
      </c>
      <c r="N5" s="27">
        <v>1.47</v>
      </c>
      <c r="O5" s="27">
        <v>4.24</v>
      </c>
    </row>
    <row r="6" spans="1:19" ht="15.75" x14ac:dyDescent="0.25">
      <c r="A6" s="26" t="s">
        <v>372</v>
      </c>
      <c r="B6" s="26" t="s">
        <v>371</v>
      </c>
      <c r="C6" s="14">
        <v>18919</v>
      </c>
      <c r="D6" s="13">
        <v>3.02</v>
      </c>
      <c r="E6" s="13">
        <v>7.12</v>
      </c>
      <c r="F6" s="14"/>
      <c r="G6" s="12"/>
      <c r="H6" s="12"/>
      <c r="I6" s="12"/>
      <c r="K6" t="s">
        <v>362</v>
      </c>
      <c r="L6" t="s">
        <v>370</v>
      </c>
      <c r="M6" s="29">
        <v>47899</v>
      </c>
      <c r="N6" s="27">
        <v>7.16</v>
      </c>
      <c r="O6" s="27">
        <v>20.74</v>
      </c>
    </row>
    <row r="7" spans="1:19" ht="15.75" x14ac:dyDescent="0.25">
      <c r="A7" s="26" t="s">
        <v>369</v>
      </c>
      <c r="B7" s="26" t="s">
        <v>368</v>
      </c>
      <c r="C7" s="14">
        <v>1382</v>
      </c>
      <c r="D7" s="13">
        <v>0.22</v>
      </c>
      <c r="E7" s="13">
        <v>0.52</v>
      </c>
      <c r="F7" s="14"/>
      <c r="G7" s="12"/>
      <c r="H7" s="12"/>
      <c r="I7" s="12"/>
      <c r="K7" t="s">
        <v>367</v>
      </c>
      <c r="L7" t="s">
        <v>7</v>
      </c>
      <c r="M7" s="29">
        <v>2627</v>
      </c>
      <c r="N7" s="27">
        <v>0.39</v>
      </c>
      <c r="O7" s="27">
        <v>1.1399999999999999</v>
      </c>
    </row>
    <row r="8" spans="1:19" ht="15.75" x14ac:dyDescent="0.25">
      <c r="A8" s="26" t="s">
        <v>366</v>
      </c>
      <c r="B8" s="26" t="s">
        <v>365</v>
      </c>
      <c r="C8" s="14">
        <v>4484</v>
      </c>
      <c r="D8" s="13">
        <v>0.72</v>
      </c>
      <c r="E8" s="13">
        <v>1.69</v>
      </c>
      <c r="F8" s="14"/>
      <c r="G8" s="34"/>
      <c r="H8" s="12"/>
      <c r="I8" s="12"/>
      <c r="K8" t="s">
        <v>364</v>
      </c>
      <c r="L8" t="s">
        <v>363</v>
      </c>
      <c r="M8" s="29">
        <v>4632</v>
      </c>
      <c r="N8" s="27">
        <v>0.69</v>
      </c>
      <c r="O8" s="27">
        <v>2.0099999999999998</v>
      </c>
    </row>
    <row r="9" spans="1:19" ht="15.75" x14ac:dyDescent="0.25">
      <c r="A9" s="26" t="s">
        <v>362</v>
      </c>
      <c r="B9" s="26" t="s">
        <v>361</v>
      </c>
      <c r="C9" s="14">
        <v>63248</v>
      </c>
      <c r="D9" s="13">
        <v>10.11</v>
      </c>
      <c r="E9" s="13">
        <v>23.8</v>
      </c>
      <c r="F9" s="14">
        <v>155896</v>
      </c>
      <c r="G9" s="13">
        <v>24.93</v>
      </c>
      <c r="H9" s="13">
        <v>47.31</v>
      </c>
      <c r="I9" s="12">
        <v>16</v>
      </c>
      <c r="K9" t="s">
        <v>360</v>
      </c>
      <c r="L9" t="s">
        <v>359</v>
      </c>
      <c r="M9" s="29">
        <v>22879</v>
      </c>
      <c r="N9" s="27">
        <v>3.42</v>
      </c>
      <c r="O9" s="27">
        <v>9.91</v>
      </c>
    </row>
    <row r="10" spans="1:19" ht="15.75" x14ac:dyDescent="0.25">
      <c r="A10" s="33" t="s">
        <v>358</v>
      </c>
      <c r="B10" s="33" t="s">
        <v>357</v>
      </c>
      <c r="C10" s="14">
        <v>54021</v>
      </c>
      <c r="D10" s="13">
        <v>8.64</v>
      </c>
      <c r="E10" s="13">
        <v>20.32</v>
      </c>
      <c r="F10" s="32"/>
      <c r="G10" s="13"/>
      <c r="H10" s="13"/>
      <c r="I10" s="12"/>
      <c r="K10" t="s">
        <v>356</v>
      </c>
      <c r="L10" t="s">
        <v>355</v>
      </c>
      <c r="M10" s="29">
        <v>42682</v>
      </c>
      <c r="N10" s="27">
        <v>6.38</v>
      </c>
      <c r="O10" s="27">
        <v>18.48</v>
      </c>
    </row>
    <row r="11" spans="1:19" ht="15.75" x14ac:dyDescent="0.25">
      <c r="A11" s="26" t="s">
        <v>354</v>
      </c>
      <c r="B11" s="26" t="s">
        <v>11</v>
      </c>
      <c r="C11" s="14">
        <v>1264</v>
      </c>
      <c r="D11" s="13">
        <v>0.2</v>
      </c>
      <c r="E11" s="13">
        <v>0.48</v>
      </c>
      <c r="F11" s="14"/>
      <c r="G11" s="13"/>
      <c r="H11" s="13"/>
      <c r="I11" s="12"/>
      <c r="K11" t="s">
        <v>349</v>
      </c>
      <c r="L11" t="s">
        <v>353</v>
      </c>
      <c r="M11" s="29">
        <v>71798</v>
      </c>
      <c r="N11" s="27">
        <v>10.74</v>
      </c>
      <c r="O11" s="27">
        <v>31.09</v>
      </c>
    </row>
    <row r="12" spans="1:19" ht="15.75" x14ac:dyDescent="0.25">
      <c r="A12" s="26" t="s">
        <v>352</v>
      </c>
      <c r="B12" s="26" t="s">
        <v>17</v>
      </c>
      <c r="C12" s="14">
        <v>978</v>
      </c>
      <c r="D12" s="13">
        <v>0.16</v>
      </c>
      <c r="E12" s="13">
        <v>0.37</v>
      </c>
      <c r="F12" s="14"/>
      <c r="G12" s="13"/>
      <c r="H12" s="13"/>
      <c r="I12" s="12"/>
      <c r="K12" t="s">
        <v>351</v>
      </c>
      <c r="L12" t="s">
        <v>350</v>
      </c>
      <c r="M12" s="29">
        <v>506</v>
      </c>
      <c r="N12" s="27">
        <v>0.08</v>
      </c>
      <c r="O12" s="27">
        <v>0.22</v>
      </c>
    </row>
    <row r="13" spans="1:19" ht="15.75" x14ac:dyDescent="0.25">
      <c r="A13" s="26" t="s">
        <v>349</v>
      </c>
      <c r="B13" s="26" t="s">
        <v>348</v>
      </c>
      <c r="C13" s="14">
        <v>107281</v>
      </c>
      <c r="D13" s="13">
        <v>17.149999999999999</v>
      </c>
      <c r="E13" s="13">
        <v>40.36</v>
      </c>
      <c r="F13" s="14">
        <v>173592</v>
      </c>
      <c r="G13" s="13">
        <v>27.76</v>
      </c>
      <c r="H13" s="13">
        <v>52.69</v>
      </c>
      <c r="I13" s="12">
        <v>29</v>
      </c>
      <c r="K13" t="s">
        <v>347</v>
      </c>
      <c r="L13" t="s">
        <v>346</v>
      </c>
      <c r="M13" s="29">
        <v>6107</v>
      </c>
      <c r="N13" s="27">
        <v>0.91</v>
      </c>
      <c r="O13" s="27">
        <v>2.64</v>
      </c>
    </row>
    <row r="14" spans="1:19" ht="15.75" x14ac:dyDescent="0.25">
      <c r="A14" s="26" t="s">
        <v>345</v>
      </c>
      <c r="B14" s="26" t="s">
        <v>12</v>
      </c>
      <c r="C14" s="14">
        <v>6355</v>
      </c>
      <c r="D14" s="13">
        <v>1.02</v>
      </c>
      <c r="E14" s="13">
        <v>2.39</v>
      </c>
      <c r="F14" s="14"/>
      <c r="G14" s="13"/>
      <c r="H14" s="12"/>
      <c r="I14" s="12"/>
      <c r="K14" t="s">
        <v>344</v>
      </c>
      <c r="L14" t="s">
        <v>343</v>
      </c>
      <c r="M14" s="29">
        <v>4012</v>
      </c>
      <c r="N14" s="27">
        <v>0.6</v>
      </c>
      <c r="O14" s="27">
        <v>1.74</v>
      </c>
    </row>
    <row r="15" spans="1:19" ht="15.75" x14ac:dyDescent="0.25">
      <c r="A15" s="26" t="s">
        <v>342</v>
      </c>
      <c r="B15" s="26" t="s">
        <v>84</v>
      </c>
      <c r="C15" s="14">
        <v>2704</v>
      </c>
      <c r="D15" s="13">
        <v>0.43</v>
      </c>
      <c r="E15" s="13">
        <v>1.02</v>
      </c>
      <c r="F15" s="14"/>
      <c r="G15" s="13"/>
      <c r="H15" s="12"/>
      <c r="I15" s="12"/>
      <c r="M15" s="1"/>
    </row>
    <row r="16" spans="1:19" ht="15.75" x14ac:dyDescent="0.25">
      <c r="A16" s="26"/>
      <c r="B16" s="26"/>
      <c r="C16" s="4"/>
      <c r="D16" s="13"/>
      <c r="E16" s="12"/>
      <c r="F16" s="14"/>
      <c r="G16" s="13"/>
      <c r="H16" s="12"/>
      <c r="I16" s="12"/>
    </row>
    <row r="17" spans="1:17" x14ac:dyDescent="0.25">
      <c r="C17" s="14"/>
      <c r="D17" s="13"/>
      <c r="E17" s="13"/>
      <c r="F17" s="14"/>
      <c r="G17" s="13"/>
      <c r="H17" s="12"/>
      <c r="I17" s="12"/>
    </row>
    <row r="18" spans="1:17" x14ac:dyDescent="0.25">
      <c r="A18" s="75" t="s">
        <v>5</v>
      </c>
      <c r="B18" s="75"/>
      <c r="C18" s="14">
        <v>625471</v>
      </c>
      <c r="D18" s="13">
        <v>100</v>
      </c>
      <c r="E18" s="13"/>
      <c r="F18" s="14">
        <v>625440</v>
      </c>
      <c r="G18" s="13">
        <v>100</v>
      </c>
      <c r="H18" s="12"/>
      <c r="I18" s="12"/>
      <c r="K18" s="75" t="s">
        <v>5</v>
      </c>
      <c r="L18" s="75"/>
      <c r="M18" s="29">
        <v>668617</v>
      </c>
      <c r="N18" s="13">
        <v>100</v>
      </c>
      <c r="P18" s="1"/>
      <c r="Q18" s="12"/>
    </row>
    <row r="19" spans="1:17" x14ac:dyDescent="0.25">
      <c r="A19" s="22" t="s">
        <v>31</v>
      </c>
      <c r="B19" s="22"/>
      <c r="C19" s="14">
        <v>278009</v>
      </c>
      <c r="D19" s="13">
        <v>44.45</v>
      </c>
      <c r="E19" s="13"/>
      <c r="F19" s="14">
        <v>345747</v>
      </c>
      <c r="G19" s="13">
        <v>55.28</v>
      </c>
      <c r="H19" s="12"/>
      <c r="I19" s="12"/>
      <c r="K19" s="22" t="s">
        <v>31</v>
      </c>
      <c r="L19" s="22"/>
      <c r="M19" s="29">
        <v>243787</v>
      </c>
      <c r="N19" s="13">
        <v>36.46</v>
      </c>
      <c r="P19" s="1"/>
      <c r="Q19" s="12"/>
    </row>
    <row r="20" spans="1:17" x14ac:dyDescent="0.25">
      <c r="A20" s="75" t="s">
        <v>6</v>
      </c>
      <c r="B20" s="75"/>
      <c r="C20" s="14">
        <v>265794</v>
      </c>
      <c r="D20" s="13">
        <v>42.5</v>
      </c>
      <c r="E20" s="13"/>
      <c r="F20" s="14">
        <v>329488</v>
      </c>
      <c r="G20" s="13">
        <v>52.68</v>
      </c>
      <c r="H20" s="12"/>
      <c r="I20" s="12"/>
      <c r="K20" s="75" t="s">
        <v>6</v>
      </c>
      <c r="L20" s="75"/>
      <c r="M20" s="29">
        <v>230919</v>
      </c>
      <c r="N20" s="13">
        <v>34.54</v>
      </c>
      <c r="P20" s="1"/>
    </row>
    <row r="21" spans="1:17" x14ac:dyDescent="0.25">
      <c r="A21" s="75" t="s">
        <v>8</v>
      </c>
      <c r="B21" s="75"/>
      <c r="C21" s="14">
        <v>5616</v>
      </c>
      <c r="D21" s="13">
        <v>0.9</v>
      </c>
      <c r="E21" s="13"/>
      <c r="F21" s="14">
        <v>7500</v>
      </c>
      <c r="G21" s="13">
        <v>1.2</v>
      </c>
      <c r="H21" s="12"/>
      <c r="I21" s="12"/>
      <c r="K21" s="75" t="s">
        <v>15</v>
      </c>
      <c r="L21" s="75"/>
      <c r="M21" s="29">
        <v>6158</v>
      </c>
      <c r="N21" s="13">
        <v>0.92</v>
      </c>
    </row>
    <row r="22" spans="1:17" x14ac:dyDescent="0.25">
      <c r="A22" s="75" t="s">
        <v>9</v>
      </c>
      <c r="B22" s="75"/>
      <c r="C22" s="14">
        <v>6599</v>
      </c>
      <c r="D22" s="13">
        <v>1.06</v>
      </c>
      <c r="E22" s="13"/>
      <c r="F22" s="14">
        <v>8759</v>
      </c>
      <c r="G22" s="13">
        <v>1.4</v>
      </c>
      <c r="H22" s="12"/>
      <c r="I22" s="12"/>
      <c r="K22" s="75" t="s">
        <v>9</v>
      </c>
      <c r="L22" s="75"/>
      <c r="M22" s="29">
        <v>6710</v>
      </c>
      <c r="N22" s="13">
        <v>1</v>
      </c>
    </row>
    <row r="23" spans="1:17" x14ac:dyDescent="0.25">
      <c r="A23" s="75" t="s">
        <v>4</v>
      </c>
      <c r="B23" s="75"/>
      <c r="C23" s="14">
        <v>347462</v>
      </c>
      <c r="D23" s="13">
        <v>55.55</v>
      </c>
      <c r="E23" s="13"/>
      <c r="F23" s="14">
        <v>279693</v>
      </c>
      <c r="G23" s="13">
        <v>44.72</v>
      </c>
      <c r="H23" s="12"/>
      <c r="I23" s="12"/>
      <c r="K23" s="75" t="s">
        <v>4</v>
      </c>
      <c r="L23" s="75"/>
      <c r="M23" s="29">
        <v>424830</v>
      </c>
      <c r="N23" s="13">
        <v>63.54</v>
      </c>
      <c r="P23" s="1"/>
    </row>
    <row r="24" spans="1:17" x14ac:dyDescent="0.25">
      <c r="C24" s="1"/>
    </row>
    <row r="25" spans="1:17" x14ac:dyDescent="0.25">
      <c r="M25" s="66" t="s">
        <v>552</v>
      </c>
      <c r="N25" s="27">
        <v>35483</v>
      </c>
    </row>
    <row r="26" spans="1:17" x14ac:dyDescent="0.25">
      <c r="L26" s="1"/>
      <c r="M26" s="66" t="s">
        <v>553</v>
      </c>
      <c r="N26" s="27">
        <f>N25*100/M18</f>
        <v>5.3069245921057941</v>
      </c>
    </row>
    <row r="27" spans="1:17" x14ac:dyDescent="0.25">
      <c r="C27" s="13"/>
    </row>
  </sheetData>
  <mergeCells count="20">
    <mergeCell ref="A1:I1"/>
    <mergeCell ref="K1:S1"/>
    <mergeCell ref="A2:A3"/>
    <mergeCell ref="B2:B3"/>
    <mergeCell ref="C2:E2"/>
    <mergeCell ref="F2:I2"/>
    <mergeCell ref="K2:K3"/>
    <mergeCell ref="L2:L3"/>
    <mergeCell ref="M2:O2"/>
    <mergeCell ref="P2:S2"/>
    <mergeCell ref="A22:B22"/>
    <mergeCell ref="K22:L22"/>
    <mergeCell ref="A23:B23"/>
    <mergeCell ref="K23:L23"/>
    <mergeCell ref="A18:B18"/>
    <mergeCell ref="K18:L18"/>
    <mergeCell ref="A20:B20"/>
    <mergeCell ref="K20:L20"/>
    <mergeCell ref="A21:B21"/>
    <mergeCell ref="K21:L21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="85" zoomScaleNormal="85" workbookViewId="0">
      <selection sqref="A1:I1"/>
    </sheetView>
  </sheetViews>
  <sheetFormatPr baseColWidth="10" defaultRowHeight="15" x14ac:dyDescent="0.25"/>
  <cols>
    <col min="1" max="1" width="24.140625" customWidth="1"/>
    <col min="2" max="2" width="21.85546875" customWidth="1"/>
    <col min="4" max="4" width="18.7109375" customWidth="1"/>
    <col min="5" max="5" width="19.42578125" customWidth="1"/>
    <col min="7" max="7" width="18.7109375" customWidth="1"/>
    <col min="8" max="9" width="19.42578125" customWidth="1"/>
    <col min="10" max="10" width="19.7109375" customWidth="1"/>
    <col min="11" max="11" width="26.7109375" customWidth="1"/>
    <col min="14" max="14" width="18.85546875" customWidth="1"/>
    <col min="15" max="15" width="20.85546875" customWidth="1"/>
    <col min="17" max="17" width="19.42578125" customWidth="1"/>
    <col min="18" max="19" width="20.140625" customWidth="1"/>
  </cols>
  <sheetData>
    <row r="1" spans="1:19" ht="18.75" x14ac:dyDescent="0.3">
      <c r="A1" s="67">
        <v>2015</v>
      </c>
      <c r="B1" s="68"/>
      <c r="C1" s="68"/>
      <c r="D1" s="68"/>
      <c r="E1" s="68"/>
      <c r="F1" s="68"/>
      <c r="G1" s="68"/>
      <c r="H1" s="68"/>
      <c r="I1" s="68"/>
      <c r="K1" s="69">
        <v>2021</v>
      </c>
      <c r="L1" s="69"/>
      <c r="M1" s="69"/>
      <c r="N1" s="69"/>
      <c r="O1" s="69"/>
      <c r="P1" s="69"/>
      <c r="Q1" s="69"/>
      <c r="R1" s="69"/>
      <c r="S1" s="69"/>
    </row>
    <row r="2" spans="1:19" x14ac:dyDescent="0.25">
      <c r="A2" s="70" t="s">
        <v>0</v>
      </c>
      <c r="B2" s="70" t="s">
        <v>1</v>
      </c>
      <c r="C2" s="70" t="s">
        <v>2</v>
      </c>
      <c r="D2" s="70"/>
      <c r="E2" s="70"/>
      <c r="F2" s="71" t="s">
        <v>32</v>
      </c>
      <c r="G2" s="71"/>
      <c r="H2" s="71"/>
      <c r="I2" s="71"/>
      <c r="K2" s="70" t="s">
        <v>0</v>
      </c>
      <c r="L2" s="70" t="s">
        <v>1</v>
      </c>
      <c r="M2" s="70" t="s">
        <v>2</v>
      </c>
      <c r="N2" s="70"/>
      <c r="O2" s="70"/>
      <c r="P2" s="71" t="s">
        <v>32</v>
      </c>
      <c r="Q2" s="71"/>
      <c r="R2" s="71"/>
      <c r="S2" s="71"/>
    </row>
    <row r="3" spans="1:19" x14ac:dyDescent="0.25">
      <c r="A3" s="71"/>
      <c r="B3" s="71"/>
      <c r="C3" s="23" t="s">
        <v>3</v>
      </c>
      <c r="D3" s="23" t="s">
        <v>18</v>
      </c>
      <c r="E3" s="23" t="s">
        <v>19</v>
      </c>
      <c r="F3" s="23" t="s">
        <v>3</v>
      </c>
      <c r="G3" s="23" t="s">
        <v>18</v>
      </c>
      <c r="H3" s="23" t="s">
        <v>19</v>
      </c>
      <c r="I3" s="23" t="s">
        <v>33</v>
      </c>
      <c r="K3" s="71"/>
      <c r="L3" s="71"/>
      <c r="M3" s="23" t="s">
        <v>3</v>
      </c>
      <c r="N3" s="23" t="s">
        <v>18</v>
      </c>
      <c r="O3" s="23" t="s">
        <v>19</v>
      </c>
      <c r="P3" s="23" t="s">
        <v>3</v>
      </c>
      <c r="Q3" s="23" t="s">
        <v>18</v>
      </c>
      <c r="R3" s="23" t="s">
        <v>19</v>
      </c>
      <c r="S3" s="23" t="s">
        <v>33</v>
      </c>
    </row>
    <row r="4" spans="1:19" ht="15.75" x14ac:dyDescent="0.25">
      <c r="A4" s="26" t="s">
        <v>401</v>
      </c>
      <c r="B4" s="26" t="s">
        <v>411</v>
      </c>
      <c r="C4" s="14">
        <v>47002</v>
      </c>
      <c r="D4" s="13">
        <v>15.13</v>
      </c>
      <c r="E4" s="13">
        <v>38.96</v>
      </c>
      <c r="F4" s="14">
        <v>70776</v>
      </c>
      <c r="G4" s="13">
        <v>22.8</v>
      </c>
      <c r="H4" s="12">
        <v>45.86</v>
      </c>
      <c r="I4" s="12">
        <v>18</v>
      </c>
      <c r="K4" t="s">
        <v>410</v>
      </c>
      <c r="L4" t="s">
        <v>130</v>
      </c>
      <c r="M4" s="52">
        <v>10166</v>
      </c>
      <c r="N4" s="27">
        <v>3.32</v>
      </c>
      <c r="O4" s="27">
        <v>10.63</v>
      </c>
    </row>
    <row r="5" spans="1:19" ht="15.75" x14ac:dyDescent="0.25">
      <c r="A5" s="26" t="s">
        <v>409</v>
      </c>
      <c r="B5" s="26" t="s">
        <v>75</v>
      </c>
      <c r="C5" s="14">
        <v>2460</v>
      </c>
      <c r="D5" s="13">
        <v>0.79</v>
      </c>
      <c r="E5" s="13">
        <v>2.04</v>
      </c>
      <c r="F5" s="14"/>
      <c r="G5" s="12"/>
      <c r="H5" s="12"/>
      <c r="I5" s="12"/>
      <c r="K5" t="s">
        <v>408</v>
      </c>
      <c r="L5" t="s">
        <v>407</v>
      </c>
      <c r="M5" s="29">
        <v>661</v>
      </c>
      <c r="N5" s="27">
        <v>0.22</v>
      </c>
      <c r="O5" s="27">
        <v>0.69</v>
      </c>
    </row>
    <row r="6" spans="1:19" ht="15.75" x14ac:dyDescent="0.25">
      <c r="A6" s="26" t="s">
        <v>406</v>
      </c>
      <c r="B6" s="26" t="s">
        <v>405</v>
      </c>
      <c r="C6" s="14">
        <v>1558</v>
      </c>
      <c r="D6" s="13">
        <v>0.5</v>
      </c>
      <c r="E6" s="13">
        <v>1.29</v>
      </c>
      <c r="F6" s="14"/>
      <c r="G6" s="34"/>
      <c r="H6" s="12"/>
      <c r="I6" s="12"/>
      <c r="K6" t="s">
        <v>404</v>
      </c>
      <c r="L6" t="s">
        <v>75</v>
      </c>
      <c r="M6" s="29">
        <v>565</v>
      </c>
      <c r="N6" s="27">
        <v>0.18</v>
      </c>
      <c r="O6" s="27">
        <v>0.59</v>
      </c>
    </row>
    <row r="7" spans="1:19" ht="15.75" x14ac:dyDescent="0.25">
      <c r="A7" s="26" t="s">
        <v>403</v>
      </c>
      <c r="B7" s="26" t="s">
        <v>402</v>
      </c>
      <c r="C7" s="14">
        <v>3868</v>
      </c>
      <c r="D7" s="13">
        <v>1.24</v>
      </c>
      <c r="E7" s="13">
        <v>3.21</v>
      </c>
      <c r="F7" s="14"/>
      <c r="G7" s="12"/>
      <c r="H7" s="12"/>
      <c r="I7" s="12"/>
      <c r="K7" t="s">
        <v>401</v>
      </c>
      <c r="L7" t="s">
        <v>400</v>
      </c>
      <c r="M7" s="29">
        <v>30267</v>
      </c>
      <c r="N7" s="27">
        <v>9.8699999999999992</v>
      </c>
      <c r="O7" s="27">
        <v>31.66</v>
      </c>
    </row>
    <row r="8" spans="1:19" ht="15.75" x14ac:dyDescent="0.25">
      <c r="A8" s="33" t="s">
        <v>399</v>
      </c>
      <c r="B8" s="33" t="s">
        <v>398</v>
      </c>
      <c r="C8" s="14">
        <v>7653</v>
      </c>
      <c r="D8" s="13">
        <v>2.46</v>
      </c>
      <c r="E8" s="13">
        <v>6.34</v>
      </c>
      <c r="F8" s="32"/>
      <c r="G8" s="12"/>
      <c r="H8" s="12"/>
      <c r="I8" s="12"/>
      <c r="K8" t="s">
        <v>397</v>
      </c>
      <c r="L8" t="s">
        <v>396</v>
      </c>
      <c r="M8" s="29">
        <v>11481</v>
      </c>
      <c r="N8" s="27">
        <v>3.75</v>
      </c>
      <c r="O8" s="27">
        <v>12.01</v>
      </c>
    </row>
    <row r="9" spans="1:19" ht="15.75" x14ac:dyDescent="0.25">
      <c r="A9" s="26" t="s">
        <v>385</v>
      </c>
      <c r="B9" s="26" t="s">
        <v>395</v>
      </c>
      <c r="C9" s="14">
        <v>36523</v>
      </c>
      <c r="D9" s="13">
        <v>11.75</v>
      </c>
      <c r="E9" s="13">
        <v>30.28</v>
      </c>
      <c r="F9" s="14">
        <v>83541</v>
      </c>
      <c r="G9" s="12">
        <v>26.91</v>
      </c>
      <c r="H9" s="12">
        <v>54.14</v>
      </c>
      <c r="I9" s="12">
        <v>33</v>
      </c>
      <c r="K9" t="s">
        <v>393</v>
      </c>
      <c r="L9" t="s">
        <v>394</v>
      </c>
      <c r="M9" s="29">
        <v>612</v>
      </c>
      <c r="N9" s="27">
        <v>0.2</v>
      </c>
      <c r="O9" s="27">
        <v>0.64</v>
      </c>
    </row>
    <row r="10" spans="1:19" ht="15.75" x14ac:dyDescent="0.25">
      <c r="A10" s="26" t="s">
        <v>393</v>
      </c>
      <c r="B10" s="26" t="s">
        <v>392</v>
      </c>
      <c r="C10" s="14">
        <v>1818</v>
      </c>
      <c r="D10" s="13">
        <v>0.59</v>
      </c>
      <c r="E10" s="13">
        <v>1.51</v>
      </c>
      <c r="F10" s="14"/>
      <c r="G10" s="12"/>
      <c r="H10" s="12"/>
      <c r="I10" s="12"/>
      <c r="K10" t="s">
        <v>391</v>
      </c>
      <c r="L10" t="s">
        <v>390</v>
      </c>
      <c r="M10" s="29">
        <v>2135</v>
      </c>
      <c r="N10" s="27">
        <v>0.7</v>
      </c>
      <c r="O10" s="27">
        <v>2.23</v>
      </c>
    </row>
    <row r="11" spans="1:19" ht="15.75" x14ac:dyDescent="0.25">
      <c r="A11" s="26" t="s">
        <v>381</v>
      </c>
      <c r="B11" s="26" t="s">
        <v>389</v>
      </c>
      <c r="C11" s="14">
        <v>17272</v>
      </c>
      <c r="D11" s="13">
        <v>5.56</v>
      </c>
      <c r="E11" s="13">
        <v>14.32</v>
      </c>
      <c r="F11" s="14"/>
      <c r="G11" s="12"/>
      <c r="H11" s="12"/>
      <c r="I11" s="12"/>
      <c r="K11" t="s">
        <v>388</v>
      </c>
      <c r="L11" t="s">
        <v>387</v>
      </c>
      <c r="M11" s="29">
        <v>3407</v>
      </c>
      <c r="N11" s="27">
        <v>1.1100000000000001</v>
      </c>
      <c r="O11" s="27">
        <v>3.56</v>
      </c>
    </row>
    <row r="12" spans="1:19" ht="15.75" x14ac:dyDescent="0.25">
      <c r="A12" s="26" t="s">
        <v>386</v>
      </c>
      <c r="B12" s="26" t="s">
        <v>84</v>
      </c>
      <c r="C12" s="14">
        <v>2475</v>
      </c>
      <c r="D12" s="13">
        <v>0.8</v>
      </c>
      <c r="E12" s="13">
        <v>2.0499999999999998</v>
      </c>
      <c r="F12" s="14"/>
      <c r="G12" s="12"/>
      <c r="H12" s="12"/>
      <c r="I12" s="12"/>
      <c r="K12" t="s">
        <v>385</v>
      </c>
      <c r="L12" t="s">
        <v>384</v>
      </c>
      <c r="M12" s="29">
        <v>24664</v>
      </c>
      <c r="N12" s="27">
        <v>8.0500000000000007</v>
      </c>
      <c r="O12" s="27">
        <v>25.8</v>
      </c>
    </row>
    <row r="13" spans="1:19" ht="15.75" x14ac:dyDescent="0.25">
      <c r="A13" s="26"/>
      <c r="B13" s="26"/>
      <c r="C13" s="4"/>
      <c r="D13" s="12"/>
      <c r="E13" s="12"/>
      <c r="F13" s="12"/>
      <c r="G13" s="12"/>
      <c r="H13" s="12"/>
      <c r="I13" s="12"/>
      <c r="K13" t="s">
        <v>383</v>
      </c>
      <c r="L13" t="s">
        <v>382</v>
      </c>
      <c r="M13" s="29">
        <v>1379</v>
      </c>
      <c r="N13" s="27">
        <v>0.45</v>
      </c>
      <c r="O13" s="27">
        <v>1.44</v>
      </c>
    </row>
    <row r="14" spans="1:19" ht="15.75" x14ac:dyDescent="0.25">
      <c r="A14" s="26"/>
      <c r="B14" s="26"/>
      <c r="C14" s="4"/>
      <c r="D14" s="12"/>
      <c r="E14" s="12"/>
      <c r="F14" s="12"/>
      <c r="G14" s="12"/>
      <c r="H14" s="12"/>
      <c r="I14" s="12"/>
      <c r="K14" t="s">
        <v>381</v>
      </c>
      <c r="L14" t="s">
        <v>380</v>
      </c>
      <c r="M14" s="29">
        <v>4470</v>
      </c>
      <c r="N14" s="27">
        <v>1.46</v>
      </c>
      <c r="O14" s="27">
        <v>4.68</v>
      </c>
    </row>
    <row r="15" spans="1:19" ht="15.75" x14ac:dyDescent="0.25">
      <c r="A15" s="26"/>
      <c r="B15" s="26"/>
      <c r="C15" s="4"/>
      <c r="D15" s="12"/>
      <c r="E15" s="12"/>
      <c r="F15" s="12"/>
      <c r="G15" s="12"/>
      <c r="H15" s="12"/>
      <c r="I15" s="12"/>
      <c r="K15" t="s">
        <v>379</v>
      </c>
      <c r="L15" t="s">
        <v>84</v>
      </c>
      <c r="M15" s="29">
        <v>3747</v>
      </c>
      <c r="N15" s="27">
        <v>1.22</v>
      </c>
      <c r="O15" s="27">
        <v>3.92</v>
      </c>
    </row>
    <row r="16" spans="1:19" ht="15.75" x14ac:dyDescent="0.25">
      <c r="A16" s="26"/>
      <c r="B16" s="26"/>
      <c r="C16" s="4"/>
      <c r="D16" s="12"/>
      <c r="E16" s="12"/>
      <c r="F16" s="12"/>
      <c r="G16" s="12"/>
      <c r="H16" s="12"/>
      <c r="I16" s="12"/>
      <c r="K16" t="s">
        <v>378</v>
      </c>
      <c r="L16" t="s">
        <v>84</v>
      </c>
      <c r="M16" s="29">
        <v>1042</v>
      </c>
      <c r="N16" s="27">
        <v>0.34</v>
      </c>
      <c r="O16" s="27">
        <v>1.0900000000000001</v>
      </c>
    </row>
    <row r="17" spans="1:17" ht="15.75" x14ac:dyDescent="0.25">
      <c r="A17" s="26"/>
      <c r="B17" s="26"/>
      <c r="C17" s="4"/>
      <c r="D17" s="12"/>
      <c r="E17" s="12"/>
      <c r="F17" s="12"/>
      <c r="G17" s="12"/>
      <c r="H17" s="12"/>
      <c r="I17" s="12"/>
      <c r="K17" t="s">
        <v>377</v>
      </c>
      <c r="L17" t="s">
        <v>100</v>
      </c>
      <c r="M17" s="29">
        <v>1018</v>
      </c>
      <c r="N17" s="27">
        <v>0.33</v>
      </c>
      <c r="O17" s="27">
        <v>1.06</v>
      </c>
    </row>
    <row r="18" spans="1:17" ht="15.75" customHeight="1" x14ac:dyDescent="0.25">
      <c r="C18" s="14"/>
      <c r="D18" s="13"/>
      <c r="E18" s="13"/>
      <c r="F18" s="13"/>
      <c r="G18" s="13"/>
      <c r="H18" s="12"/>
      <c r="I18" s="12"/>
      <c r="L18" s="29"/>
    </row>
    <row r="19" spans="1:17" x14ac:dyDescent="0.25">
      <c r="A19" s="75" t="s">
        <v>5</v>
      </c>
      <c r="B19" s="75"/>
      <c r="C19" s="14">
        <v>310723</v>
      </c>
      <c r="D19" s="13">
        <v>100</v>
      </c>
      <c r="E19" s="13"/>
      <c r="F19" s="14">
        <v>310455</v>
      </c>
      <c r="G19" s="13">
        <v>100</v>
      </c>
      <c r="H19" s="12"/>
      <c r="I19" s="12"/>
      <c r="K19" s="75" t="s">
        <v>5</v>
      </c>
      <c r="L19" s="75"/>
      <c r="M19" s="29">
        <v>306530</v>
      </c>
      <c r="N19" s="13">
        <v>100</v>
      </c>
      <c r="P19" s="1"/>
      <c r="Q19" s="12"/>
    </row>
    <row r="20" spans="1:17" x14ac:dyDescent="0.25">
      <c r="A20" s="22" t="s">
        <v>31</v>
      </c>
      <c r="B20" s="22"/>
      <c r="C20" s="14">
        <v>127716</v>
      </c>
      <c r="D20" s="13">
        <v>41.1</v>
      </c>
      <c r="E20" s="13"/>
      <c r="F20" s="14">
        <v>162490</v>
      </c>
      <c r="G20" s="13">
        <v>52.34</v>
      </c>
      <c r="H20" s="12"/>
      <c r="I20" s="12"/>
      <c r="K20" s="22" t="s">
        <v>31</v>
      </c>
      <c r="L20" s="22"/>
      <c r="M20" s="29">
        <v>99473</v>
      </c>
      <c r="N20" s="13">
        <v>32.450000000000003</v>
      </c>
      <c r="P20" s="65"/>
      <c r="Q20" s="12"/>
    </row>
    <row r="21" spans="1:17" x14ac:dyDescent="0.25">
      <c r="A21" s="75" t="s">
        <v>6</v>
      </c>
      <c r="B21" s="75"/>
      <c r="C21" s="14">
        <v>120629</v>
      </c>
      <c r="D21" s="13">
        <v>38.82</v>
      </c>
      <c r="E21" s="13"/>
      <c r="F21" s="14">
        <v>154317</v>
      </c>
      <c r="G21" s="13">
        <v>49.71</v>
      </c>
      <c r="H21" s="12"/>
      <c r="I21" s="12"/>
      <c r="K21" s="75" t="s">
        <v>6</v>
      </c>
      <c r="L21" s="75"/>
      <c r="M21" s="29">
        <v>95614</v>
      </c>
      <c r="N21" s="13">
        <v>31.19</v>
      </c>
      <c r="P21" s="1"/>
    </row>
    <row r="22" spans="1:17" x14ac:dyDescent="0.25">
      <c r="A22" s="75" t="s">
        <v>8</v>
      </c>
      <c r="B22" s="75"/>
      <c r="C22" s="14">
        <v>3638</v>
      </c>
      <c r="D22" s="13">
        <v>1.17</v>
      </c>
      <c r="E22" s="13"/>
      <c r="F22" s="14">
        <v>4178</v>
      </c>
      <c r="G22" s="13">
        <v>1.35</v>
      </c>
      <c r="H22" s="12"/>
      <c r="I22" s="12"/>
      <c r="K22" s="75" t="s">
        <v>15</v>
      </c>
      <c r="L22" s="75"/>
      <c r="M22" s="29">
        <v>1901</v>
      </c>
      <c r="N22" s="13">
        <v>0.62</v>
      </c>
    </row>
    <row r="23" spans="1:17" x14ac:dyDescent="0.25">
      <c r="A23" s="75" t="s">
        <v>9</v>
      </c>
      <c r="B23" s="75"/>
      <c r="C23" s="14">
        <v>3449</v>
      </c>
      <c r="D23" s="13">
        <v>1.1100000000000001</v>
      </c>
      <c r="E23" s="13"/>
      <c r="F23" s="14">
        <v>3995</v>
      </c>
      <c r="G23" s="13">
        <v>1.29</v>
      </c>
      <c r="H23" s="12"/>
      <c r="I23" s="12"/>
      <c r="K23" s="75" t="s">
        <v>9</v>
      </c>
      <c r="L23" s="75"/>
      <c r="M23" s="29">
        <v>1958</v>
      </c>
      <c r="N23" s="13">
        <v>0.64</v>
      </c>
    </row>
    <row r="24" spans="1:17" x14ac:dyDescent="0.25">
      <c r="A24" s="75" t="s">
        <v>4</v>
      </c>
      <c r="B24" s="75"/>
      <c r="C24" s="14">
        <v>183007</v>
      </c>
      <c r="D24" s="13">
        <v>58.9</v>
      </c>
      <c r="E24" s="13"/>
      <c r="F24" s="14">
        <v>147965</v>
      </c>
      <c r="G24" s="13">
        <v>47.66</v>
      </c>
      <c r="H24" s="12"/>
      <c r="I24" s="12"/>
      <c r="K24" s="75" t="s">
        <v>4</v>
      </c>
      <c r="L24" s="75"/>
      <c r="M24" s="29">
        <v>207057</v>
      </c>
      <c r="N24" s="13">
        <v>67.55</v>
      </c>
      <c r="P24" s="1"/>
    </row>
    <row r="25" spans="1:17" x14ac:dyDescent="0.25">
      <c r="C25" s="1"/>
    </row>
    <row r="26" spans="1:17" x14ac:dyDescent="0.25">
      <c r="K26" s="66" t="s">
        <v>552</v>
      </c>
      <c r="L26" s="27">
        <v>-11859</v>
      </c>
    </row>
    <row r="27" spans="1:17" x14ac:dyDescent="0.25">
      <c r="K27" s="66" t="s">
        <v>553</v>
      </c>
      <c r="L27" s="27">
        <f>L26*100/M19</f>
        <v>-3.8687893517763352</v>
      </c>
      <c r="N27" s="1"/>
    </row>
    <row r="28" spans="1:17" x14ac:dyDescent="0.25">
      <c r="C28" s="13"/>
    </row>
  </sheetData>
  <mergeCells count="20">
    <mergeCell ref="A1:I1"/>
    <mergeCell ref="K1:S1"/>
    <mergeCell ref="A2:A3"/>
    <mergeCell ref="B2:B3"/>
    <mergeCell ref="C2:E2"/>
    <mergeCell ref="F2:I2"/>
    <mergeCell ref="K2:K3"/>
    <mergeCell ref="L2:L3"/>
    <mergeCell ref="M2:O2"/>
    <mergeCell ref="P2:S2"/>
    <mergeCell ref="A23:B23"/>
    <mergeCell ref="K23:L23"/>
    <mergeCell ref="A24:B24"/>
    <mergeCell ref="K24:L24"/>
    <mergeCell ref="A19:B19"/>
    <mergeCell ref="K19:L19"/>
    <mergeCell ref="A21:B21"/>
    <mergeCell ref="K21:L21"/>
    <mergeCell ref="A22:B22"/>
    <mergeCell ref="K22:L2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="85" zoomScaleNormal="85" workbookViewId="0">
      <selection sqref="A1:I1"/>
    </sheetView>
  </sheetViews>
  <sheetFormatPr baseColWidth="10" defaultRowHeight="15" x14ac:dyDescent="0.25"/>
  <cols>
    <col min="1" max="1" width="24.140625" customWidth="1"/>
    <col min="2" max="2" width="21.85546875" customWidth="1"/>
    <col min="4" max="4" width="18.7109375" customWidth="1"/>
    <col min="5" max="5" width="19.42578125" customWidth="1"/>
    <col min="7" max="7" width="18.7109375" customWidth="1"/>
    <col min="8" max="9" width="19.42578125" customWidth="1"/>
    <col min="10" max="10" width="21.140625" customWidth="1"/>
    <col min="11" max="11" width="20.140625" customWidth="1"/>
    <col min="12" max="12" width="27.28515625" customWidth="1"/>
    <col min="14" max="14" width="18.85546875" customWidth="1"/>
    <col min="15" max="15" width="20.85546875" customWidth="1"/>
    <col min="17" max="17" width="19.42578125" customWidth="1"/>
    <col min="18" max="19" width="20.140625" customWidth="1"/>
  </cols>
  <sheetData>
    <row r="1" spans="1:19" ht="18.75" x14ac:dyDescent="0.3">
      <c r="A1" s="67">
        <v>2015</v>
      </c>
      <c r="B1" s="68"/>
      <c r="C1" s="68"/>
      <c r="D1" s="68"/>
      <c r="E1" s="68"/>
      <c r="F1" s="68"/>
      <c r="G1" s="68"/>
      <c r="H1" s="68"/>
      <c r="I1" s="68"/>
      <c r="K1" s="69">
        <v>2021</v>
      </c>
      <c r="L1" s="69"/>
      <c r="M1" s="69"/>
      <c r="N1" s="69"/>
      <c r="O1" s="69"/>
      <c r="P1" s="69"/>
      <c r="Q1" s="69"/>
      <c r="R1" s="69"/>
      <c r="S1" s="69"/>
    </row>
    <row r="2" spans="1:19" x14ac:dyDescent="0.25">
      <c r="A2" s="70" t="s">
        <v>0</v>
      </c>
      <c r="B2" s="70" t="s">
        <v>1</v>
      </c>
      <c r="C2" s="70" t="s">
        <v>2</v>
      </c>
      <c r="D2" s="70"/>
      <c r="E2" s="70"/>
      <c r="F2" s="71" t="s">
        <v>32</v>
      </c>
      <c r="G2" s="71"/>
      <c r="H2" s="71"/>
      <c r="I2" s="71"/>
      <c r="K2" s="70" t="s">
        <v>0</v>
      </c>
      <c r="L2" s="70" t="s">
        <v>1</v>
      </c>
      <c r="M2" s="70" t="s">
        <v>2</v>
      </c>
      <c r="N2" s="70"/>
      <c r="O2" s="70"/>
      <c r="P2" s="71" t="s">
        <v>32</v>
      </c>
      <c r="Q2" s="71"/>
      <c r="R2" s="71"/>
      <c r="S2" s="71"/>
    </row>
    <row r="3" spans="1:19" x14ac:dyDescent="0.25">
      <c r="A3" s="71"/>
      <c r="B3" s="71"/>
      <c r="C3" s="23" t="s">
        <v>3</v>
      </c>
      <c r="D3" s="23" t="s">
        <v>18</v>
      </c>
      <c r="E3" s="23" t="s">
        <v>19</v>
      </c>
      <c r="F3" s="23" t="s">
        <v>3</v>
      </c>
      <c r="G3" s="23" t="s">
        <v>18</v>
      </c>
      <c r="H3" s="23" t="s">
        <v>19</v>
      </c>
      <c r="I3" s="23" t="s">
        <v>33</v>
      </c>
      <c r="K3" s="71"/>
      <c r="L3" s="71"/>
      <c r="M3" s="23" t="s">
        <v>3</v>
      </c>
      <c r="N3" s="23" t="s">
        <v>18</v>
      </c>
      <c r="O3" s="23" t="s">
        <v>19</v>
      </c>
      <c r="P3" s="23" t="s">
        <v>3</v>
      </c>
      <c r="Q3" s="23" t="s">
        <v>18</v>
      </c>
      <c r="R3" s="23" t="s">
        <v>19</v>
      </c>
      <c r="S3" s="23" t="s">
        <v>33</v>
      </c>
    </row>
    <row r="4" spans="1:19" ht="15.75" x14ac:dyDescent="0.25">
      <c r="A4" s="26" t="s">
        <v>506</v>
      </c>
      <c r="B4" s="26" t="s">
        <v>7</v>
      </c>
      <c r="C4" s="14">
        <v>20975</v>
      </c>
      <c r="D4" s="13">
        <v>0.88</v>
      </c>
      <c r="E4" s="13">
        <v>1.83</v>
      </c>
      <c r="F4" s="14"/>
      <c r="G4" s="12"/>
      <c r="H4" s="12"/>
      <c r="I4" s="12"/>
      <c r="K4" t="s">
        <v>506</v>
      </c>
      <c r="L4" t="s">
        <v>7</v>
      </c>
      <c r="M4" s="57">
        <v>23732</v>
      </c>
      <c r="N4" s="54">
        <v>1</v>
      </c>
      <c r="O4" s="56">
        <v>3.14</v>
      </c>
    </row>
    <row r="5" spans="1:19" ht="15.75" x14ac:dyDescent="0.25">
      <c r="A5" s="26" t="s">
        <v>505</v>
      </c>
      <c r="B5" s="26" t="s">
        <v>10</v>
      </c>
      <c r="C5" s="14">
        <v>80590</v>
      </c>
      <c r="D5" s="13">
        <v>3.37</v>
      </c>
      <c r="E5" s="13">
        <v>7.04</v>
      </c>
      <c r="F5" s="14"/>
      <c r="G5" s="12"/>
      <c r="H5" s="12"/>
      <c r="I5" s="12"/>
      <c r="K5" t="s">
        <v>505</v>
      </c>
      <c r="L5" t="s">
        <v>504</v>
      </c>
      <c r="M5" s="58">
        <v>72776</v>
      </c>
      <c r="N5" s="56">
        <v>3.05</v>
      </c>
      <c r="O5" s="56">
        <v>9.64</v>
      </c>
    </row>
    <row r="6" spans="1:19" ht="15.75" x14ac:dyDescent="0.25">
      <c r="A6" s="26" t="s">
        <v>503</v>
      </c>
      <c r="B6" s="26" t="s">
        <v>176</v>
      </c>
      <c r="C6" s="14">
        <v>8981</v>
      </c>
      <c r="D6" s="13">
        <v>0.38</v>
      </c>
      <c r="E6" s="13">
        <v>0.78</v>
      </c>
      <c r="F6" s="14"/>
      <c r="G6" s="34"/>
      <c r="H6" s="12"/>
      <c r="I6" s="12"/>
      <c r="K6" t="s">
        <v>502</v>
      </c>
      <c r="L6" t="s">
        <v>501</v>
      </c>
      <c r="M6" s="58">
        <v>138646</v>
      </c>
      <c r="N6" s="56">
        <v>5.81</v>
      </c>
      <c r="O6" s="56">
        <v>18.37</v>
      </c>
    </row>
    <row r="7" spans="1:19" ht="15.75" x14ac:dyDescent="0.25">
      <c r="A7" s="33" t="s">
        <v>500</v>
      </c>
      <c r="B7" s="33" t="s">
        <v>499</v>
      </c>
      <c r="C7" s="40">
        <v>269127</v>
      </c>
      <c r="D7" s="13">
        <v>11.26</v>
      </c>
      <c r="E7" s="13">
        <v>23.52</v>
      </c>
      <c r="F7" s="14">
        <v>490847</v>
      </c>
      <c r="G7" s="12">
        <v>20.53</v>
      </c>
      <c r="H7" s="12">
        <v>36.08</v>
      </c>
      <c r="I7" s="12">
        <v>27</v>
      </c>
      <c r="K7" t="s">
        <v>498</v>
      </c>
      <c r="L7" t="s">
        <v>497</v>
      </c>
      <c r="M7" s="58">
        <v>7970</v>
      </c>
      <c r="N7" s="56">
        <v>0.33</v>
      </c>
      <c r="O7" s="56">
        <v>1.06</v>
      </c>
    </row>
    <row r="8" spans="1:19" ht="15.75" x14ac:dyDescent="0.25">
      <c r="A8" s="26" t="s">
        <v>496</v>
      </c>
      <c r="B8" s="26" t="s">
        <v>328</v>
      </c>
      <c r="C8" s="14">
        <v>70231</v>
      </c>
      <c r="D8" s="13">
        <v>2.94</v>
      </c>
      <c r="E8" s="13">
        <v>6.14</v>
      </c>
      <c r="F8" s="14"/>
      <c r="G8" s="12"/>
      <c r="H8" s="12"/>
      <c r="K8" t="s">
        <v>495</v>
      </c>
      <c r="L8" t="s">
        <v>494</v>
      </c>
      <c r="M8" s="58">
        <v>83568</v>
      </c>
      <c r="N8" s="54">
        <v>3.5</v>
      </c>
      <c r="O8" s="56">
        <v>11.07</v>
      </c>
    </row>
    <row r="9" spans="1:19" ht="15.75" x14ac:dyDescent="0.25">
      <c r="A9" s="26" t="s">
        <v>492</v>
      </c>
      <c r="B9" s="26" t="s">
        <v>493</v>
      </c>
      <c r="C9" s="14">
        <v>319357</v>
      </c>
      <c r="D9" s="13">
        <v>13.36</v>
      </c>
      <c r="E9" s="13">
        <v>27.91</v>
      </c>
      <c r="F9" s="14">
        <v>495556</v>
      </c>
      <c r="G9" s="12">
        <v>20.73</v>
      </c>
      <c r="H9" s="12">
        <v>36.42</v>
      </c>
      <c r="I9" s="12">
        <v>54</v>
      </c>
      <c r="K9" t="s">
        <v>492</v>
      </c>
      <c r="L9" t="s">
        <v>491</v>
      </c>
      <c r="M9" s="58">
        <v>278253</v>
      </c>
      <c r="N9" s="56">
        <v>11.67</v>
      </c>
      <c r="O9" s="56">
        <v>36.86</v>
      </c>
    </row>
    <row r="10" spans="1:19" ht="15.75" x14ac:dyDescent="0.25">
      <c r="A10" s="26" t="s">
        <v>490</v>
      </c>
      <c r="B10" s="26" t="s">
        <v>17</v>
      </c>
      <c r="C10" s="14">
        <v>47391</v>
      </c>
      <c r="D10" s="13">
        <v>1.98</v>
      </c>
      <c r="E10" s="13">
        <v>4.1399999999999997</v>
      </c>
      <c r="F10" s="14"/>
      <c r="G10" s="12"/>
      <c r="H10" s="12"/>
      <c r="I10" s="12"/>
      <c r="K10" t="s">
        <v>489</v>
      </c>
      <c r="L10" t="s">
        <v>488</v>
      </c>
      <c r="M10" s="58">
        <v>149941</v>
      </c>
      <c r="N10" s="56">
        <v>6.29</v>
      </c>
      <c r="O10" s="56">
        <v>19.86</v>
      </c>
    </row>
    <row r="11" spans="1:19" ht="15.75" x14ac:dyDescent="0.25">
      <c r="A11" s="26" t="s">
        <v>487</v>
      </c>
      <c r="B11" s="26" t="s">
        <v>12</v>
      </c>
      <c r="C11" s="14">
        <v>317118</v>
      </c>
      <c r="D11" s="13">
        <v>13.26</v>
      </c>
      <c r="E11" s="13">
        <v>27.71</v>
      </c>
      <c r="F11" s="14">
        <v>374142</v>
      </c>
      <c r="G11" s="12">
        <v>15.65</v>
      </c>
      <c r="H11" s="13">
        <v>27.5</v>
      </c>
      <c r="I11" s="12">
        <v>21</v>
      </c>
      <c r="M11" s="1"/>
    </row>
    <row r="12" spans="1:19" ht="15.75" x14ac:dyDescent="0.25">
      <c r="A12" s="26" t="s">
        <v>486</v>
      </c>
      <c r="B12" s="26" t="s">
        <v>11</v>
      </c>
      <c r="C12" s="14">
        <v>10641</v>
      </c>
      <c r="D12" s="13">
        <v>0.45</v>
      </c>
      <c r="E12" s="13">
        <v>0.93</v>
      </c>
      <c r="F12" s="14"/>
      <c r="G12" s="12"/>
      <c r="H12" s="12"/>
      <c r="I12" s="12"/>
      <c r="M12" s="1"/>
    </row>
    <row r="13" spans="1:19" ht="15.75" x14ac:dyDescent="0.25">
      <c r="A13" s="26"/>
      <c r="B13" s="26"/>
      <c r="C13" s="4"/>
      <c r="D13" s="12"/>
      <c r="E13" s="12"/>
      <c r="F13" s="12"/>
      <c r="G13" s="12"/>
      <c r="H13" s="12"/>
      <c r="I13" s="12"/>
      <c r="M13" s="1"/>
    </row>
    <row r="14" spans="1:19" x14ac:dyDescent="0.25">
      <c r="I14" s="12"/>
    </row>
    <row r="15" spans="1:19" x14ac:dyDescent="0.25">
      <c r="C15" s="14"/>
      <c r="D15" s="13"/>
      <c r="E15" s="13"/>
      <c r="F15" s="13"/>
      <c r="G15" s="13"/>
      <c r="H15" s="12"/>
      <c r="I15" s="12"/>
    </row>
    <row r="16" spans="1:19" x14ac:dyDescent="0.25">
      <c r="A16" s="75" t="s">
        <v>5</v>
      </c>
      <c r="B16" s="75"/>
      <c r="C16" s="14">
        <v>2390813</v>
      </c>
      <c r="D16" s="13">
        <v>100</v>
      </c>
      <c r="E16" s="13"/>
      <c r="F16" s="14">
        <v>2390425</v>
      </c>
      <c r="G16" s="13">
        <v>100</v>
      </c>
      <c r="H16" s="12"/>
      <c r="I16" s="12"/>
      <c r="K16" s="75" t="s">
        <v>5</v>
      </c>
      <c r="L16" s="75"/>
      <c r="M16" s="29">
        <v>2384741</v>
      </c>
      <c r="N16" s="13">
        <v>100</v>
      </c>
      <c r="P16" s="1"/>
      <c r="Q16" s="12"/>
    </row>
    <row r="17" spans="1:17" x14ac:dyDescent="0.25">
      <c r="A17" s="22" t="s">
        <v>31</v>
      </c>
      <c r="B17" s="22"/>
      <c r="C17" s="14">
        <v>1194273</v>
      </c>
      <c r="D17" s="13">
        <v>49.95</v>
      </c>
      <c r="E17" s="13"/>
      <c r="F17" s="14">
        <v>1412207</v>
      </c>
      <c r="G17" s="13">
        <v>59.08</v>
      </c>
      <c r="H17" s="12"/>
      <c r="I17" s="12"/>
      <c r="K17" s="22" t="s">
        <v>31</v>
      </c>
      <c r="L17" s="22"/>
      <c r="M17" s="29">
        <v>786761</v>
      </c>
      <c r="N17" s="13">
        <v>32.99</v>
      </c>
      <c r="P17" s="1"/>
      <c r="Q17" s="12"/>
    </row>
    <row r="18" spans="1:17" x14ac:dyDescent="0.25">
      <c r="A18" s="75" t="s">
        <v>6</v>
      </c>
      <c r="B18" s="75"/>
      <c r="C18" s="14">
        <v>1144411</v>
      </c>
      <c r="D18" s="13">
        <v>47.87</v>
      </c>
      <c r="E18" s="13"/>
      <c r="F18" s="14">
        <v>1360545</v>
      </c>
      <c r="G18" s="13">
        <v>56.92</v>
      </c>
      <c r="H18" s="12"/>
      <c r="I18" s="12"/>
      <c r="K18" s="75" t="s">
        <v>6</v>
      </c>
      <c r="L18" s="75"/>
      <c r="M18" s="29">
        <v>754886</v>
      </c>
      <c r="N18" s="13">
        <v>31.65</v>
      </c>
      <c r="P18" s="1"/>
    </row>
    <row r="19" spans="1:17" x14ac:dyDescent="0.25">
      <c r="A19" s="75" t="s">
        <v>8</v>
      </c>
      <c r="B19" s="75"/>
      <c r="C19" s="40">
        <v>31604</v>
      </c>
      <c r="D19" s="13">
        <v>1.32</v>
      </c>
      <c r="E19" s="13"/>
      <c r="F19" s="14">
        <v>29278</v>
      </c>
      <c r="G19" s="13">
        <v>1.22</v>
      </c>
      <c r="H19" s="12"/>
      <c r="I19" s="12"/>
      <c r="K19" s="75" t="s">
        <v>15</v>
      </c>
      <c r="L19" s="75"/>
      <c r="M19" s="29">
        <v>21122</v>
      </c>
      <c r="N19" s="13">
        <v>0.89</v>
      </c>
    </row>
    <row r="20" spans="1:17" x14ac:dyDescent="0.25">
      <c r="A20" s="75" t="s">
        <v>9</v>
      </c>
      <c r="B20" s="75"/>
      <c r="C20" s="14">
        <v>18258</v>
      </c>
      <c r="D20" s="13">
        <v>0.76</v>
      </c>
      <c r="E20" s="13"/>
      <c r="F20" s="14">
        <v>22384</v>
      </c>
      <c r="G20" s="13">
        <v>0.94</v>
      </c>
      <c r="H20" s="12"/>
      <c r="I20" s="12"/>
      <c r="K20" s="75" t="s">
        <v>9</v>
      </c>
      <c r="L20" s="75"/>
      <c r="M20" s="29">
        <v>10753</v>
      </c>
      <c r="N20" s="13">
        <v>0.45</v>
      </c>
    </row>
    <row r="21" spans="1:17" x14ac:dyDescent="0.25">
      <c r="A21" s="75" t="s">
        <v>4</v>
      </c>
      <c r="B21" s="75"/>
      <c r="C21" s="14">
        <v>1196540</v>
      </c>
      <c r="D21" s="13">
        <v>50.05</v>
      </c>
      <c r="E21" s="13"/>
      <c r="F21" s="14">
        <v>978218</v>
      </c>
      <c r="G21" s="13">
        <v>40.92</v>
      </c>
      <c r="H21" s="12"/>
      <c r="I21" s="12"/>
      <c r="K21" s="75" t="s">
        <v>4</v>
      </c>
      <c r="L21" s="75"/>
      <c r="M21" s="29">
        <v>1597980</v>
      </c>
      <c r="N21" s="13">
        <v>67.010000000000005</v>
      </c>
      <c r="P21" s="1"/>
    </row>
    <row r="22" spans="1:17" x14ac:dyDescent="0.25">
      <c r="C22" s="1"/>
      <c r="M22" s="29"/>
    </row>
    <row r="23" spans="1:17" x14ac:dyDescent="0.25">
      <c r="L23" s="66" t="s">
        <v>552</v>
      </c>
      <c r="M23" s="29">
        <v>-41104</v>
      </c>
    </row>
    <row r="24" spans="1:17" x14ac:dyDescent="0.25">
      <c r="L24" s="66" t="s">
        <v>553</v>
      </c>
      <c r="M24" s="27">
        <f>M23*100/M16</f>
        <v>-1.7236253328977864</v>
      </c>
      <c r="N24" s="1"/>
    </row>
    <row r="25" spans="1:17" x14ac:dyDescent="0.25">
      <c r="C25" s="13"/>
    </row>
  </sheetData>
  <mergeCells count="20">
    <mergeCell ref="A21:B21"/>
    <mergeCell ref="K21:L21"/>
    <mergeCell ref="F2:I2"/>
    <mergeCell ref="A2:A3"/>
    <mergeCell ref="B2:B3"/>
    <mergeCell ref="C2:E2"/>
    <mergeCell ref="A20:B20"/>
    <mergeCell ref="K2:K3"/>
    <mergeCell ref="L2:L3"/>
    <mergeCell ref="P2:S2"/>
    <mergeCell ref="K1:S1"/>
    <mergeCell ref="A1:I1"/>
    <mergeCell ref="K20:L20"/>
    <mergeCell ref="A19:B19"/>
    <mergeCell ref="K19:L19"/>
    <mergeCell ref="A16:B16"/>
    <mergeCell ref="K16:L16"/>
    <mergeCell ref="A18:B18"/>
    <mergeCell ref="K18:L18"/>
    <mergeCell ref="M2:O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="85" zoomScaleNormal="85" workbookViewId="0">
      <selection sqref="A1:I1"/>
    </sheetView>
  </sheetViews>
  <sheetFormatPr baseColWidth="10" defaultRowHeight="15" x14ac:dyDescent="0.25"/>
  <cols>
    <col min="1" max="1" width="24.140625" customWidth="1"/>
    <col min="2" max="2" width="21.85546875" customWidth="1"/>
    <col min="4" max="4" width="18.7109375" customWidth="1"/>
    <col min="5" max="5" width="19.42578125" customWidth="1"/>
    <col min="7" max="7" width="18.7109375" customWidth="1"/>
    <col min="8" max="9" width="19.42578125" customWidth="1"/>
    <col min="10" max="10" width="26" customWidth="1"/>
    <col min="11" max="11" width="20.140625" customWidth="1"/>
    <col min="12" max="12" width="26.5703125" customWidth="1"/>
    <col min="14" max="14" width="18.85546875" customWidth="1"/>
    <col min="15" max="15" width="20.85546875" customWidth="1"/>
    <col min="17" max="17" width="19.42578125" customWidth="1"/>
    <col min="18" max="19" width="20.140625" customWidth="1"/>
  </cols>
  <sheetData>
    <row r="1" spans="1:19" ht="18.75" x14ac:dyDescent="0.3">
      <c r="A1" s="67">
        <v>2015</v>
      </c>
      <c r="B1" s="72"/>
      <c r="C1" s="72"/>
      <c r="D1" s="72"/>
      <c r="E1" s="72"/>
      <c r="F1" s="72"/>
      <c r="G1" s="72"/>
      <c r="H1" s="72"/>
      <c r="I1" s="72"/>
      <c r="K1" s="73">
        <v>2021</v>
      </c>
      <c r="L1" s="73"/>
      <c r="M1" s="73"/>
      <c r="N1" s="73"/>
      <c r="O1" s="73"/>
      <c r="P1" s="73"/>
      <c r="Q1" s="73"/>
      <c r="R1" s="73"/>
      <c r="S1" s="73"/>
    </row>
    <row r="2" spans="1:19" x14ac:dyDescent="0.25">
      <c r="A2" s="70" t="s">
        <v>0</v>
      </c>
      <c r="B2" s="70" t="s">
        <v>1</v>
      </c>
      <c r="C2" s="70" t="s">
        <v>2</v>
      </c>
      <c r="D2" s="70"/>
      <c r="E2" s="70"/>
      <c r="F2" s="74" t="s">
        <v>32</v>
      </c>
      <c r="G2" s="74"/>
      <c r="H2" s="74"/>
      <c r="I2" s="74"/>
      <c r="K2" s="70" t="s">
        <v>0</v>
      </c>
      <c r="L2" s="70" t="s">
        <v>1</v>
      </c>
      <c r="M2" s="70" t="s">
        <v>2</v>
      </c>
      <c r="N2" s="70"/>
      <c r="O2" s="70"/>
      <c r="P2" s="74" t="s">
        <v>32</v>
      </c>
      <c r="Q2" s="74"/>
      <c r="R2" s="74"/>
      <c r="S2" s="74"/>
    </row>
    <row r="3" spans="1:19" x14ac:dyDescent="0.25">
      <c r="A3" s="71"/>
      <c r="B3" s="71"/>
      <c r="C3" s="9" t="s">
        <v>3</v>
      </c>
      <c r="D3" s="9" t="s">
        <v>18</v>
      </c>
      <c r="E3" s="9" t="s">
        <v>19</v>
      </c>
      <c r="F3" s="9" t="s">
        <v>3</v>
      </c>
      <c r="G3" s="9" t="s">
        <v>18</v>
      </c>
      <c r="H3" s="9" t="s">
        <v>19</v>
      </c>
      <c r="I3" s="11" t="s">
        <v>33</v>
      </c>
      <c r="K3" s="71"/>
      <c r="L3" s="74"/>
      <c r="M3" s="9" t="s">
        <v>3</v>
      </c>
      <c r="N3" s="9" t="s">
        <v>18</v>
      </c>
      <c r="O3" s="9" t="s">
        <v>19</v>
      </c>
      <c r="P3" s="9" t="s">
        <v>3</v>
      </c>
      <c r="Q3" s="9" t="s">
        <v>18</v>
      </c>
      <c r="R3" s="9" t="s">
        <v>19</v>
      </c>
      <c r="S3" s="11" t="s">
        <v>33</v>
      </c>
    </row>
    <row r="4" spans="1:19" ht="15.75" x14ac:dyDescent="0.25">
      <c r="A4" s="20" t="s">
        <v>170</v>
      </c>
      <c r="B4" s="5" t="s">
        <v>7</v>
      </c>
      <c r="C4" s="14">
        <v>29206</v>
      </c>
      <c r="D4" s="13">
        <v>0.68</v>
      </c>
      <c r="E4" s="13">
        <v>1.41</v>
      </c>
      <c r="F4" s="14"/>
      <c r="G4" s="3"/>
      <c r="H4" s="3"/>
      <c r="I4" s="12"/>
      <c r="K4" t="s">
        <v>183</v>
      </c>
      <c r="L4" t="s">
        <v>7</v>
      </c>
      <c r="M4" s="6">
        <v>25996</v>
      </c>
      <c r="N4" s="27">
        <v>0.6</v>
      </c>
      <c r="O4">
        <v>1.74</v>
      </c>
    </row>
    <row r="5" spans="1:19" ht="15.75" x14ac:dyDescent="0.25">
      <c r="A5" s="20" t="s">
        <v>171</v>
      </c>
      <c r="B5" s="20" t="s">
        <v>172</v>
      </c>
      <c r="C5" s="14">
        <v>100380</v>
      </c>
      <c r="D5" s="13">
        <v>2.35</v>
      </c>
      <c r="E5" s="13">
        <v>4.8499999999999996</v>
      </c>
      <c r="F5" s="14"/>
      <c r="G5" s="3"/>
      <c r="H5" s="3"/>
      <c r="I5" s="12"/>
      <c r="K5" t="s">
        <v>184</v>
      </c>
      <c r="L5" t="s">
        <v>185</v>
      </c>
      <c r="M5" s="29">
        <v>84519</v>
      </c>
      <c r="N5">
        <v>1.94</v>
      </c>
      <c r="O5">
        <v>5.67</v>
      </c>
    </row>
    <row r="6" spans="1:19" ht="15.75" x14ac:dyDescent="0.25">
      <c r="A6" s="20" t="s">
        <v>175</v>
      </c>
      <c r="B6" s="20" t="s">
        <v>176</v>
      </c>
      <c r="C6" s="14">
        <v>24964</v>
      </c>
      <c r="D6" s="13">
        <v>0.57999999999999996</v>
      </c>
      <c r="E6" s="13">
        <v>1.21</v>
      </c>
      <c r="F6" s="19"/>
      <c r="G6" s="3"/>
      <c r="H6" s="3"/>
      <c r="I6" s="12"/>
      <c r="K6" t="s">
        <v>173</v>
      </c>
      <c r="L6" t="s">
        <v>186</v>
      </c>
      <c r="M6">
        <v>430156</v>
      </c>
      <c r="N6">
        <v>9.8800000000000008</v>
      </c>
      <c r="O6">
        <v>28.84</v>
      </c>
    </row>
    <row r="7" spans="1:19" ht="15.75" x14ac:dyDescent="0.25">
      <c r="A7" s="20" t="s">
        <v>173</v>
      </c>
      <c r="B7" s="20" t="s">
        <v>174</v>
      </c>
      <c r="C7" s="14">
        <v>628667</v>
      </c>
      <c r="D7" s="13">
        <v>14.73</v>
      </c>
      <c r="E7" s="13">
        <v>30.39</v>
      </c>
      <c r="F7" s="14">
        <v>1037371</v>
      </c>
      <c r="G7" s="45">
        <v>24.3</v>
      </c>
      <c r="H7" s="12">
        <v>44.27</v>
      </c>
      <c r="I7" s="12">
        <v>107</v>
      </c>
      <c r="K7" t="s">
        <v>187</v>
      </c>
      <c r="L7" t="s">
        <v>188</v>
      </c>
      <c r="M7">
        <v>180209</v>
      </c>
      <c r="N7">
        <v>4.1399999999999997</v>
      </c>
      <c r="O7">
        <v>12.08</v>
      </c>
    </row>
    <row r="8" spans="1:19" ht="15.75" x14ac:dyDescent="0.25">
      <c r="A8" s="21" t="s">
        <v>177</v>
      </c>
      <c r="B8" s="21" t="s">
        <v>130</v>
      </c>
      <c r="C8" s="14">
        <v>38315</v>
      </c>
      <c r="D8" s="13">
        <v>0.9</v>
      </c>
      <c r="E8" s="13">
        <v>1.85</v>
      </c>
      <c r="K8" t="s">
        <v>189</v>
      </c>
      <c r="L8" t="s">
        <v>190</v>
      </c>
      <c r="M8" s="29">
        <v>108832</v>
      </c>
      <c r="N8" s="27">
        <v>2.5</v>
      </c>
      <c r="O8" s="27">
        <v>7.3</v>
      </c>
    </row>
    <row r="9" spans="1:19" ht="15.75" x14ac:dyDescent="0.25">
      <c r="A9" s="20" t="s">
        <v>198</v>
      </c>
      <c r="B9" s="20" t="s">
        <v>199</v>
      </c>
      <c r="C9" s="14">
        <v>115782</v>
      </c>
      <c r="D9" s="13">
        <v>2.71</v>
      </c>
      <c r="E9" s="13">
        <v>5.6</v>
      </c>
      <c r="F9" s="14"/>
      <c r="G9" s="3"/>
      <c r="H9" s="3"/>
      <c r="I9" s="12"/>
      <c r="K9" t="s">
        <v>191</v>
      </c>
      <c r="L9" t="s">
        <v>192</v>
      </c>
      <c r="M9" s="29">
        <v>204467</v>
      </c>
      <c r="N9" s="27">
        <v>4.7</v>
      </c>
      <c r="O9">
        <v>13.71</v>
      </c>
    </row>
    <row r="10" spans="1:19" ht="15.75" x14ac:dyDescent="0.25">
      <c r="A10" s="20" t="s">
        <v>178</v>
      </c>
      <c r="B10" s="20" t="s">
        <v>179</v>
      </c>
      <c r="C10" s="14">
        <v>562500</v>
      </c>
      <c r="D10" s="13">
        <v>13.18</v>
      </c>
      <c r="E10" s="13">
        <v>27.19</v>
      </c>
      <c r="F10" s="14">
        <v>798138</v>
      </c>
      <c r="G10" s="13">
        <v>18.7</v>
      </c>
      <c r="H10" s="12">
        <v>34.06</v>
      </c>
      <c r="I10" s="12">
        <v>47</v>
      </c>
      <c r="K10" t="s">
        <v>193</v>
      </c>
      <c r="L10" t="s">
        <v>194</v>
      </c>
      <c r="M10" s="29">
        <v>185832</v>
      </c>
      <c r="N10">
        <v>4.2699999999999996</v>
      </c>
      <c r="O10">
        <v>12.46</v>
      </c>
    </row>
    <row r="11" spans="1:19" ht="15.75" x14ac:dyDescent="0.25">
      <c r="A11" s="20" t="s">
        <v>180</v>
      </c>
      <c r="B11" s="5" t="s">
        <v>17</v>
      </c>
      <c r="C11" s="14">
        <v>69276</v>
      </c>
      <c r="D11" s="13">
        <v>1.62</v>
      </c>
      <c r="E11" s="13">
        <v>3.35</v>
      </c>
      <c r="K11" t="s">
        <v>195</v>
      </c>
      <c r="L11" t="s">
        <v>105</v>
      </c>
      <c r="M11" s="29">
        <v>271545</v>
      </c>
      <c r="N11">
        <v>6.24</v>
      </c>
      <c r="O11">
        <v>18.21</v>
      </c>
    </row>
    <row r="12" spans="1:19" ht="15.75" x14ac:dyDescent="0.25">
      <c r="A12" s="20" t="s">
        <v>181</v>
      </c>
      <c r="B12" s="17" t="s">
        <v>12</v>
      </c>
      <c r="C12" s="14">
        <v>480621</v>
      </c>
      <c r="D12" s="13">
        <v>11.26</v>
      </c>
      <c r="E12" s="13">
        <v>23.23</v>
      </c>
      <c r="F12" s="14">
        <v>507789</v>
      </c>
      <c r="G12" s="13">
        <v>11.9</v>
      </c>
      <c r="H12" s="12">
        <v>21.67</v>
      </c>
      <c r="I12" s="12">
        <v>29</v>
      </c>
    </row>
    <row r="13" spans="1:19" ht="15.75" x14ac:dyDescent="0.25">
      <c r="A13" s="20" t="s">
        <v>182</v>
      </c>
      <c r="B13" s="5" t="s">
        <v>11</v>
      </c>
      <c r="C13" s="14">
        <v>19050</v>
      </c>
      <c r="D13" s="13">
        <v>0.45</v>
      </c>
      <c r="E13" s="13">
        <v>0.92</v>
      </c>
      <c r="F13" s="3"/>
      <c r="G13" s="3"/>
      <c r="H13" s="3"/>
      <c r="I13" s="12"/>
      <c r="M13" s="1"/>
    </row>
    <row r="15" spans="1:19" x14ac:dyDescent="0.25">
      <c r="C15" s="14"/>
      <c r="D15" s="13"/>
      <c r="E15" s="13"/>
      <c r="F15" s="13"/>
      <c r="G15" s="13"/>
      <c r="H15" s="3"/>
      <c r="I15" s="12"/>
      <c r="M15" s="1"/>
    </row>
    <row r="16" spans="1:19" x14ac:dyDescent="0.25">
      <c r="A16" s="75" t="s">
        <v>5</v>
      </c>
      <c r="B16" s="75"/>
      <c r="C16" s="14">
        <v>4268933</v>
      </c>
      <c r="D16" s="13">
        <v>100</v>
      </c>
      <c r="E16" s="13"/>
      <c r="F16" s="14">
        <v>4268772</v>
      </c>
      <c r="G16" s="13">
        <v>100</v>
      </c>
      <c r="H16" s="3"/>
      <c r="I16" s="12"/>
      <c r="K16" s="75" t="s">
        <v>5</v>
      </c>
      <c r="L16" s="75"/>
      <c r="M16" s="29">
        <v>4352411</v>
      </c>
      <c r="N16" s="13">
        <v>100</v>
      </c>
      <c r="P16" s="1"/>
      <c r="Q16" s="3"/>
    </row>
    <row r="17" spans="1:17" x14ac:dyDescent="0.25">
      <c r="A17" s="10" t="s">
        <v>31</v>
      </c>
      <c r="B17" s="10"/>
      <c r="C17" s="14">
        <v>2175858</v>
      </c>
      <c r="D17" s="13">
        <v>50.97</v>
      </c>
      <c r="E17" s="13"/>
      <c r="F17" s="14">
        <v>2466376</v>
      </c>
      <c r="G17" s="13">
        <v>57.78</v>
      </c>
      <c r="H17" s="12"/>
      <c r="I17" s="12"/>
      <c r="K17" s="10" t="s">
        <v>31</v>
      </c>
      <c r="L17" s="10"/>
      <c r="M17" s="29">
        <v>1563099</v>
      </c>
      <c r="N17" s="13">
        <v>35.909999999999997</v>
      </c>
      <c r="P17" s="1"/>
      <c r="Q17" s="12"/>
    </row>
    <row r="18" spans="1:17" x14ac:dyDescent="0.25">
      <c r="A18" s="75" t="s">
        <v>6</v>
      </c>
      <c r="B18" s="75"/>
      <c r="C18" s="14">
        <v>2068761</v>
      </c>
      <c r="D18" s="13">
        <v>48.46</v>
      </c>
      <c r="E18" s="13"/>
      <c r="F18" s="14">
        <v>2343298</v>
      </c>
      <c r="G18" s="13">
        <v>54.89</v>
      </c>
      <c r="H18" s="3"/>
      <c r="I18" s="12"/>
      <c r="K18" s="75" t="s">
        <v>6</v>
      </c>
      <c r="L18" s="75"/>
      <c r="M18" s="29">
        <v>1491556</v>
      </c>
      <c r="N18" s="13">
        <v>34.270000000000003</v>
      </c>
      <c r="P18" s="1"/>
    </row>
    <row r="19" spans="1:17" x14ac:dyDescent="0.25">
      <c r="A19" s="75" t="s">
        <v>8</v>
      </c>
      <c r="B19" s="75"/>
      <c r="C19" s="14">
        <v>57889</v>
      </c>
      <c r="D19" s="13">
        <v>1.36</v>
      </c>
      <c r="E19" s="13"/>
      <c r="F19" s="14">
        <v>63234</v>
      </c>
      <c r="G19" s="13">
        <v>1.48</v>
      </c>
      <c r="H19" s="3"/>
      <c r="I19" s="12"/>
      <c r="K19" s="75" t="s">
        <v>15</v>
      </c>
      <c r="L19" s="75"/>
      <c r="M19" s="29">
        <v>39219</v>
      </c>
      <c r="N19" s="13">
        <v>0.9</v>
      </c>
    </row>
    <row r="20" spans="1:17" x14ac:dyDescent="0.25">
      <c r="A20" s="75" t="s">
        <v>9</v>
      </c>
      <c r="B20" s="75"/>
      <c r="C20" s="14">
        <v>49208</v>
      </c>
      <c r="D20" s="13">
        <v>1.1499999999999999</v>
      </c>
      <c r="E20" s="13"/>
      <c r="F20" s="14">
        <v>59844</v>
      </c>
      <c r="G20" s="13">
        <v>1.4</v>
      </c>
      <c r="H20" s="12"/>
      <c r="I20" s="12"/>
      <c r="K20" s="75" t="s">
        <v>9</v>
      </c>
      <c r="L20" s="75"/>
      <c r="M20" s="29">
        <v>32324</v>
      </c>
      <c r="N20" s="13">
        <v>0.74</v>
      </c>
    </row>
    <row r="21" spans="1:17" x14ac:dyDescent="0.25">
      <c r="A21" s="75" t="s">
        <v>4</v>
      </c>
      <c r="B21" s="75"/>
      <c r="C21" s="14">
        <v>2093075</v>
      </c>
      <c r="D21" s="13">
        <v>49.03</v>
      </c>
      <c r="E21" s="13"/>
      <c r="F21" s="14">
        <v>1802396</v>
      </c>
      <c r="G21" s="13">
        <v>42.22</v>
      </c>
      <c r="H21" s="12"/>
      <c r="I21" s="12"/>
      <c r="K21" s="75" t="s">
        <v>4</v>
      </c>
      <c r="L21" s="75"/>
      <c r="M21" s="29">
        <v>2789312</v>
      </c>
      <c r="N21" s="13">
        <v>64.09</v>
      </c>
      <c r="P21" s="1"/>
    </row>
    <row r="22" spans="1:17" x14ac:dyDescent="0.25">
      <c r="C22" s="1"/>
      <c r="M22" s="1"/>
      <c r="N22" s="27"/>
    </row>
    <row r="23" spans="1:17" x14ac:dyDescent="0.25">
      <c r="M23" s="1"/>
    </row>
    <row r="24" spans="1:17" x14ac:dyDescent="0.25">
      <c r="L24" s="66" t="s">
        <v>552</v>
      </c>
      <c r="M24" s="29">
        <v>-198511</v>
      </c>
      <c r="N24" s="1"/>
    </row>
    <row r="25" spans="1:17" x14ac:dyDescent="0.25">
      <c r="C25" s="13"/>
      <c r="L25" s="66" t="s">
        <v>553</v>
      </c>
      <c r="M25" s="65">
        <f>M24*100/M16</f>
        <v>-4.5609433484108006</v>
      </c>
    </row>
  </sheetData>
  <mergeCells count="20">
    <mergeCell ref="A21:B21"/>
    <mergeCell ref="K21:L21"/>
    <mergeCell ref="F2:I2"/>
    <mergeCell ref="P2:S2"/>
    <mergeCell ref="K1:S1"/>
    <mergeCell ref="A1:I1"/>
    <mergeCell ref="K20:L20"/>
    <mergeCell ref="A19:B19"/>
    <mergeCell ref="K19:L19"/>
    <mergeCell ref="A16:B16"/>
    <mergeCell ref="K16:L16"/>
    <mergeCell ref="A18:B18"/>
    <mergeCell ref="K18:L18"/>
    <mergeCell ref="A2:A3"/>
    <mergeCell ref="B2:B3"/>
    <mergeCell ref="C2:E2"/>
    <mergeCell ref="A20:B20"/>
    <mergeCell ref="K2:K3"/>
    <mergeCell ref="L2:L3"/>
    <mergeCell ref="M2:O2"/>
  </mergeCells>
  <pageMargins left="0.7" right="0.7" top="0.75" bottom="0.75" header="0.3" footer="0.3"/>
  <pageSetup paperSize="9"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="85" zoomScaleNormal="85" workbookViewId="0">
      <selection sqref="A1:I1"/>
    </sheetView>
  </sheetViews>
  <sheetFormatPr baseColWidth="10" defaultRowHeight="15" x14ac:dyDescent="0.25"/>
  <cols>
    <col min="1" max="1" width="24.140625" customWidth="1"/>
    <col min="2" max="2" width="21.85546875" customWidth="1"/>
    <col min="4" max="4" width="18.7109375" customWidth="1"/>
    <col min="5" max="5" width="19.42578125" customWidth="1"/>
    <col min="7" max="7" width="18.7109375" customWidth="1"/>
    <col min="8" max="9" width="19.42578125" customWidth="1"/>
    <col min="10" max="10" width="21" customWidth="1"/>
    <col min="11" max="11" width="20.140625" customWidth="1"/>
    <col min="13" max="13" width="27.85546875" customWidth="1"/>
    <col min="14" max="14" width="18.85546875" customWidth="1"/>
    <col min="15" max="15" width="20.85546875" customWidth="1"/>
    <col min="17" max="17" width="19.42578125" customWidth="1"/>
    <col min="18" max="19" width="20.140625" customWidth="1"/>
  </cols>
  <sheetData>
    <row r="1" spans="1:19" ht="18.75" x14ac:dyDescent="0.3">
      <c r="A1" s="67">
        <v>2015</v>
      </c>
      <c r="B1" s="68"/>
      <c r="C1" s="68"/>
      <c r="D1" s="68"/>
      <c r="E1" s="68"/>
      <c r="F1" s="68"/>
      <c r="G1" s="68"/>
      <c r="H1" s="68"/>
      <c r="I1" s="68"/>
      <c r="K1" s="69">
        <v>2021</v>
      </c>
      <c r="L1" s="69"/>
      <c r="M1" s="69"/>
      <c r="N1" s="69"/>
      <c r="O1" s="69"/>
      <c r="P1" s="69"/>
      <c r="Q1" s="69"/>
      <c r="R1" s="69"/>
      <c r="S1" s="69"/>
    </row>
    <row r="2" spans="1:19" x14ac:dyDescent="0.25">
      <c r="A2" s="70" t="s">
        <v>0</v>
      </c>
      <c r="B2" s="70" t="s">
        <v>1</v>
      </c>
      <c r="C2" s="70" t="s">
        <v>2</v>
      </c>
      <c r="D2" s="70"/>
      <c r="E2" s="70"/>
      <c r="F2" s="71" t="s">
        <v>32</v>
      </c>
      <c r="G2" s="71"/>
      <c r="H2" s="71"/>
      <c r="I2" s="71"/>
      <c r="K2" s="70" t="s">
        <v>0</v>
      </c>
      <c r="L2" s="70" t="s">
        <v>1</v>
      </c>
      <c r="M2" s="70" t="s">
        <v>2</v>
      </c>
      <c r="N2" s="70"/>
      <c r="O2" s="70"/>
      <c r="P2" s="71" t="s">
        <v>32</v>
      </c>
      <c r="Q2" s="71"/>
      <c r="R2" s="71"/>
      <c r="S2" s="71"/>
    </row>
    <row r="3" spans="1:19" x14ac:dyDescent="0.25">
      <c r="A3" s="71"/>
      <c r="B3" s="71"/>
      <c r="C3" s="23" t="s">
        <v>3</v>
      </c>
      <c r="D3" s="23" t="s">
        <v>18</v>
      </c>
      <c r="E3" s="23" t="s">
        <v>19</v>
      </c>
      <c r="F3" s="23" t="s">
        <v>3</v>
      </c>
      <c r="G3" s="23" t="s">
        <v>18</v>
      </c>
      <c r="H3" s="23" t="s">
        <v>19</v>
      </c>
      <c r="I3" s="23" t="s">
        <v>33</v>
      </c>
      <c r="K3" s="71"/>
      <c r="L3" s="71"/>
      <c r="M3" s="23" t="s">
        <v>3</v>
      </c>
      <c r="N3" s="23" t="s">
        <v>18</v>
      </c>
      <c r="O3" s="23" t="s">
        <v>19</v>
      </c>
      <c r="P3" s="23" t="s">
        <v>3</v>
      </c>
      <c r="Q3" s="23" t="s">
        <v>18</v>
      </c>
      <c r="R3" s="23" t="s">
        <v>19</v>
      </c>
      <c r="S3" s="23" t="s">
        <v>33</v>
      </c>
    </row>
    <row r="4" spans="1:19" ht="15.75" x14ac:dyDescent="0.25">
      <c r="A4" s="36" t="s">
        <v>531</v>
      </c>
      <c r="B4" s="36" t="s">
        <v>7</v>
      </c>
      <c r="C4" s="14">
        <v>37182</v>
      </c>
      <c r="D4" s="13">
        <v>0.9</v>
      </c>
      <c r="E4" s="13">
        <v>1.81</v>
      </c>
      <c r="F4" s="14"/>
      <c r="G4" s="13"/>
      <c r="H4" s="13"/>
      <c r="I4" s="12"/>
      <c r="K4" t="s">
        <v>438</v>
      </c>
      <c r="L4" t="s">
        <v>7</v>
      </c>
      <c r="M4" s="52">
        <v>26720</v>
      </c>
      <c r="N4">
        <v>0.63</v>
      </c>
      <c r="O4">
        <v>1.77</v>
      </c>
    </row>
    <row r="5" spans="1:19" ht="15.75" x14ac:dyDescent="0.25">
      <c r="A5" s="36" t="s">
        <v>437</v>
      </c>
      <c r="B5" s="36" t="s">
        <v>176</v>
      </c>
      <c r="C5" s="14">
        <v>17093</v>
      </c>
      <c r="D5" s="13">
        <v>0.41</v>
      </c>
      <c r="E5" s="13">
        <v>0.83</v>
      </c>
      <c r="F5" s="14"/>
      <c r="G5" s="13"/>
      <c r="H5" s="13"/>
      <c r="I5" s="12"/>
      <c r="K5" t="s">
        <v>436</v>
      </c>
      <c r="L5" t="s">
        <v>435</v>
      </c>
      <c r="M5" s="29">
        <v>76380</v>
      </c>
      <c r="N5">
        <v>1.81</v>
      </c>
      <c r="O5">
        <v>5.0599999999999996</v>
      </c>
    </row>
    <row r="6" spans="1:19" ht="15.75" x14ac:dyDescent="0.25">
      <c r="A6" s="37" t="s">
        <v>426</v>
      </c>
      <c r="B6" s="37" t="s">
        <v>434</v>
      </c>
      <c r="C6" s="14">
        <v>501322</v>
      </c>
      <c r="D6" s="13">
        <v>12.16</v>
      </c>
      <c r="E6" s="13">
        <v>24.41</v>
      </c>
      <c r="F6" s="14">
        <v>1093091</v>
      </c>
      <c r="G6" s="13">
        <v>26.52</v>
      </c>
      <c r="H6" s="38">
        <v>44.81</v>
      </c>
      <c r="I6" s="39">
        <v>93</v>
      </c>
      <c r="K6" t="s">
        <v>433</v>
      </c>
      <c r="L6" t="s">
        <v>432</v>
      </c>
      <c r="M6" s="29">
        <v>11509</v>
      </c>
      <c r="N6">
        <v>0.27</v>
      </c>
      <c r="O6">
        <v>0.76</v>
      </c>
    </row>
    <row r="7" spans="1:19" ht="15.75" x14ac:dyDescent="0.25">
      <c r="A7" s="36" t="s">
        <v>431</v>
      </c>
      <c r="B7" s="36" t="s">
        <v>130</v>
      </c>
      <c r="C7" s="14">
        <v>102728</v>
      </c>
      <c r="D7" s="13">
        <v>2.4900000000000002</v>
      </c>
      <c r="E7" s="13">
        <v>5</v>
      </c>
      <c r="F7" s="14"/>
      <c r="G7" s="35"/>
      <c r="H7" s="13"/>
      <c r="I7" s="12"/>
      <c r="K7" t="s">
        <v>430</v>
      </c>
      <c r="L7" t="s">
        <v>429</v>
      </c>
      <c r="M7" s="29">
        <v>133388</v>
      </c>
      <c r="N7">
        <v>3.16</v>
      </c>
      <c r="O7">
        <v>8.84</v>
      </c>
    </row>
    <row r="8" spans="1:19" ht="15.75" x14ac:dyDescent="0.25">
      <c r="A8" s="36" t="s">
        <v>428</v>
      </c>
      <c r="B8" s="36" t="s">
        <v>427</v>
      </c>
      <c r="C8" s="14">
        <v>210602</v>
      </c>
      <c r="D8" s="13">
        <v>5.1100000000000003</v>
      </c>
      <c r="E8" s="13">
        <v>10.26</v>
      </c>
      <c r="F8" s="14"/>
      <c r="G8" s="13"/>
      <c r="K8" t="s">
        <v>426</v>
      </c>
      <c r="L8" t="s">
        <v>425</v>
      </c>
      <c r="M8" s="29">
        <v>597215</v>
      </c>
      <c r="N8">
        <v>14.15</v>
      </c>
      <c r="O8">
        <v>39.57</v>
      </c>
    </row>
    <row r="9" spans="1:19" ht="15.75" x14ac:dyDescent="0.25">
      <c r="A9" s="36" t="s">
        <v>424</v>
      </c>
      <c r="B9" s="36" t="s">
        <v>423</v>
      </c>
      <c r="C9" s="14">
        <v>34936</v>
      </c>
      <c r="D9" s="13">
        <v>0.85</v>
      </c>
      <c r="E9" s="13">
        <v>1.7</v>
      </c>
      <c r="F9" s="14"/>
      <c r="G9" s="13"/>
      <c r="H9" s="13"/>
      <c r="I9" s="12"/>
      <c r="K9" t="s">
        <v>422</v>
      </c>
      <c r="L9" t="s">
        <v>100</v>
      </c>
      <c r="M9" s="29">
        <v>6199</v>
      </c>
      <c r="N9">
        <v>0.15</v>
      </c>
      <c r="O9">
        <v>0.41</v>
      </c>
    </row>
    <row r="10" spans="1:19" ht="15.75" x14ac:dyDescent="0.25">
      <c r="A10" s="36" t="s">
        <v>421</v>
      </c>
      <c r="B10" s="36" t="s">
        <v>420</v>
      </c>
      <c r="C10" s="14">
        <v>386987</v>
      </c>
      <c r="D10" s="13">
        <v>9.39</v>
      </c>
      <c r="E10" s="13">
        <v>18.84</v>
      </c>
      <c r="F10" s="14">
        <v>520028</v>
      </c>
      <c r="G10" s="13">
        <v>12.62</v>
      </c>
      <c r="H10" s="13">
        <v>21.32</v>
      </c>
      <c r="I10" s="12">
        <v>25</v>
      </c>
      <c r="K10" t="s">
        <v>534</v>
      </c>
      <c r="L10" t="s">
        <v>419</v>
      </c>
      <c r="M10" s="29">
        <v>132496</v>
      </c>
      <c r="N10">
        <v>3.14</v>
      </c>
      <c r="O10">
        <v>8.7799999999999994</v>
      </c>
    </row>
    <row r="11" spans="1:19" ht="15.75" x14ac:dyDescent="0.25">
      <c r="A11" s="36" t="s">
        <v>533</v>
      </c>
      <c r="B11" s="36" t="s">
        <v>17</v>
      </c>
      <c r="C11" s="14">
        <v>80380</v>
      </c>
      <c r="D11" s="13">
        <v>1.95</v>
      </c>
      <c r="E11" s="13">
        <v>3.91</v>
      </c>
      <c r="F11" s="14"/>
      <c r="G11" s="13"/>
      <c r="H11" s="13"/>
      <c r="I11" s="12"/>
      <c r="K11" t="s">
        <v>418</v>
      </c>
      <c r="L11" t="s">
        <v>417</v>
      </c>
      <c r="M11" s="29">
        <v>183986</v>
      </c>
      <c r="N11">
        <v>4.3600000000000003</v>
      </c>
      <c r="O11">
        <v>12.19</v>
      </c>
    </row>
    <row r="12" spans="1:19" ht="15.75" x14ac:dyDescent="0.25">
      <c r="A12" s="36" t="s">
        <v>416</v>
      </c>
      <c r="B12" s="36" t="s">
        <v>12</v>
      </c>
      <c r="C12" s="14">
        <v>653573</v>
      </c>
      <c r="D12" s="13">
        <v>15.86</v>
      </c>
      <c r="E12" s="13">
        <v>31.83</v>
      </c>
      <c r="F12" s="14">
        <v>826114</v>
      </c>
      <c r="G12" s="13">
        <v>20.04</v>
      </c>
      <c r="H12" s="13">
        <v>33.869999999999997</v>
      </c>
      <c r="I12" s="12">
        <v>40</v>
      </c>
      <c r="K12" t="s">
        <v>415</v>
      </c>
      <c r="L12" t="s">
        <v>414</v>
      </c>
      <c r="M12" s="29">
        <v>341260</v>
      </c>
      <c r="N12">
        <v>8.09</v>
      </c>
      <c r="O12">
        <v>22.61</v>
      </c>
    </row>
    <row r="13" spans="1:19" ht="15.75" x14ac:dyDescent="0.25">
      <c r="A13" s="36" t="s">
        <v>413</v>
      </c>
      <c r="B13" s="36" t="s">
        <v>11</v>
      </c>
      <c r="C13" s="4">
        <v>14601</v>
      </c>
      <c r="D13" s="13">
        <v>0.35</v>
      </c>
      <c r="E13" s="13">
        <v>0.71</v>
      </c>
      <c r="F13" s="12"/>
      <c r="G13" s="13"/>
      <c r="H13" s="13"/>
      <c r="I13" s="12"/>
      <c r="M13" s="1"/>
    </row>
    <row r="14" spans="1:19" ht="15.75" x14ac:dyDescent="0.25">
      <c r="A14" s="36" t="s">
        <v>412</v>
      </c>
      <c r="B14" s="36" t="s">
        <v>286</v>
      </c>
      <c r="C14" s="4">
        <v>14172</v>
      </c>
      <c r="D14" s="13">
        <v>0.34</v>
      </c>
      <c r="E14" s="13">
        <v>0.69</v>
      </c>
      <c r="F14" s="12"/>
      <c r="G14" s="13"/>
      <c r="H14" s="13"/>
      <c r="I14" s="12"/>
    </row>
    <row r="15" spans="1:19" x14ac:dyDescent="0.25">
      <c r="C15" s="14"/>
      <c r="D15" s="13"/>
      <c r="E15" s="13"/>
      <c r="F15" s="13"/>
      <c r="G15" s="13"/>
      <c r="H15" s="12"/>
      <c r="I15" s="12"/>
      <c r="M15" s="29"/>
      <c r="N15" s="27"/>
    </row>
    <row r="16" spans="1:19" x14ac:dyDescent="0.25">
      <c r="A16" s="75" t="s">
        <v>5</v>
      </c>
      <c r="B16" s="75"/>
      <c r="C16" s="14">
        <v>4121833</v>
      </c>
      <c r="D16" s="13">
        <v>100</v>
      </c>
      <c r="E16" s="13"/>
      <c r="F16" s="14">
        <v>4121310</v>
      </c>
      <c r="G16" s="13">
        <v>100</v>
      </c>
      <c r="H16" s="12"/>
      <c r="I16" s="12"/>
      <c r="K16" s="75" t="s">
        <v>5</v>
      </c>
      <c r="L16" s="75"/>
      <c r="M16" s="29">
        <v>4220276</v>
      </c>
      <c r="N16" s="13">
        <v>100</v>
      </c>
      <c r="P16" s="1"/>
      <c r="Q16" s="12"/>
    </row>
    <row r="17" spans="1:17" x14ac:dyDescent="0.25">
      <c r="A17" s="22" t="s">
        <v>31</v>
      </c>
      <c r="B17" s="22"/>
      <c r="C17" s="14">
        <v>2154655</v>
      </c>
      <c r="D17" s="13">
        <v>52.27</v>
      </c>
      <c r="E17" s="13"/>
      <c r="F17" s="14">
        <v>2556086</v>
      </c>
      <c r="G17" s="13">
        <v>62.02</v>
      </c>
      <c r="H17" s="12"/>
      <c r="I17" s="12"/>
      <c r="K17" s="22" t="s">
        <v>31</v>
      </c>
      <c r="L17" s="22"/>
      <c r="M17" s="29">
        <v>1571630</v>
      </c>
      <c r="N17" s="13">
        <v>37.24</v>
      </c>
      <c r="P17" s="1"/>
      <c r="Q17" s="12"/>
    </row>
    <row r="18" spans="1:17" x14ac:dyDescent="0.25">
      <c r="A18" s="75" t="s">
        <v>6</v>
      </c>
      <c r="B18" s="75"/>
      <c r="C18" s="14">
        <v>2053576</v>
      </c>
      <c r="D18" s="38">
        <v>49.82</v>
      </c>
      <c r="E18" s="13"/>
      <c r="F18" s="14">
        <v>2439233</v>
      </c>
      <c r="G18" s="13">
        <v>59.19</v>
      </c>
      <c r="H18" s="12"/>
      <c r="I18" s="12"/>
      <c r="K18" s="75" t="s">
        <v>6</v>
      </c>
      <c r="L18" s="75"/>
      <c r="M18" s="29">
        <v>1509153</v>
      </c>
      <c r="N18" s="13">
        <v>35.76</v>
      </c>
      <c r="P18" s="1"/>
    </row>
    <row r="19" spans="1:17" x14ac:dyDescent="0.25">
      <c r="A19" s="75" t="s">
        <v>8</v>
      </c>
      <c r="B19" s="75"/>
      <c r="C19" s="14">
        <v>59828</v>
      </c>
      <c r="D19" s="13">
        <v>1.45</v>
      </c>
      <c r="E19" s="13"/>
      <c r="F19" s="14">
        <v>60783</v>
      </c>
      <c r="G19" s="13">
        <v>1.47</v>
      </c>
      <c r="H19" s="12"/>
      <c r="I19" s="12"/>
      <c r="K19" s="75" t="s">
        <v>15</v>
      </c>
      <c r="L19" s="75"/>
      <c r="M19" s="29">
        <v>35735</v>
      </c>
      <c r="N19" s="13">
        <v>0.85</v>
      </c>
    </row>
    <row r="20" spans="1:17" x14ac:dyDescent="0.25">
      <c r="A20" s="75" t="s">
        <v>9</v>
      </c>
      <c r="B20" s="75"/>
      <c r="C20" s="14">
        <v>41251</v>
      </c>
      <c r="D20" s="13">
        <v>1</v>
      </c>
      <c r="E20" s="13"/>
      <c r="F20" s="14">
        <v>56070</v>
      </c>
      <c r="G20" s="13">
        <v>1.36</v>
      </c>
      <c r="H20" s="12"/>
      <c r="I20" s="12"/>
      <c r="K20" s="75" t="s">
        <v>9</v>
      </c>
      <c r="L20" s="75"/>
      <c r="M20" s="29">
        <v>26742</v>
      </c>
      <c r="N20" s="13">
        <v>0.63</v>
      </c>
    </row>
    <row r="21" spans="1:17" x14ac:dyDescent="0.25">
      <c r="A21" s="75" t="s">
        <v>4</v>
      </c>
      <c r="B21" s="75"/>
      <c r="C21" s="14">
        <v>1967178</v>
      </c>
      <c r="D21" s="13">
        <v>47.73</v>
      </c>
      <c r="E21" s="13"/>
      <c r="F21" s="14">
        <v>1565224</v>
      </c>
      <c r="G21" s="13">
        <v>37.979999999999997</v>
      </c>
      <c r="H21" s="12"/>
      <c r="I21" s="12"/>
      <c r="K21" s="75" t="s">
        <v>4</v>
      </c>
      <c r="L21" s="75"/>
      <c r="M21" s="29">
        <v>2648646</v>
      </c>
      <c r="N21" s="13">
        <v>62.76</v>
      </c>
      <c r="P21" s="1"/>
    </row>
    <row r="22" spans="1:17" x14ac:dyDescent="0.25">
      <c r="C22" s="1"/>
      <c r="M22" s="29"/>
      <c r="N22" s="27"/>
    </row>
    <row r="23" spans="1:17" x14ac:dyDescent="0.25">
      <c r="M23" s="66" t="s">
        <v>552</v>
      </c>
      <c r="N23" s="27">
        <v>95893</v>
      </c>
    </row>
    <row r="24" spans="1:17" x14ac:dyDescent="0.25">
      <c r="L24" s="1"/>
      <c r="M24" s="66" t="s">
        <v>553</v>
      </c>
      <c r="N24" s="27">
        <f>N23*100/M16</f>
        <v>2.2721973633951902</v>
      </c>
    </row>
    <row r="25" spans="1:17" x14ac:dyDescent="0.25">
      <c r="C25" s="13"/>
    </row>
  </sheetData>
  <mergeCells count="20">
    <mergeCell ref="A21:B21"/>
    <mergeCell ref="K21:L21"/>
    <mergeCell ref="F2:I2"/>
    <mergeCell ref="P2:S2"/>
    <mergeCell ref="A20:B20"/>
    <mergeCell ref="K2:K3"/>
    <mergeCell ref="L2:L3"/>
    <mergeCell ref="A16:B16"/>
    <mergeCell ref="K16:L16"/>
    <mergeCell ref="A18:B18"/>
    <mergeCell ref="K1:S1"/>
    <mergeCell ref="A1:I1"/>
    <mergeCell ref="K20:L20"/>
    <mergeCell ref="A19:B19"/>
    <mergeCell ref="K19:L19"/>
    <mergeCell ref="M2:O2"/>
    <mergeCell ref="K18:L18"/>
    <mergeCell ref="A2:A3"/>
    <mergeCell ref="B2:B3"/>
    <mergeCell ref="C2:E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="85" zoomScaleNormal="85" workbookViewId="0">
      <selection sqref="A1:I1"/>
    </sheetView>
  </sheetViews>
  <sheetFormatPr baseColWidth="10" defaultRowHeight="15" x14ac:dyDescent="0.25"/>
  <cols>
    <col min="3" max="3" width="13.42578125" bestFit="1" customWidth="1"/>
    <col min="10" max="10" width="18.140625" customWidth="1"/>
    <col min="11" max="11" width="20.42578125" customWidth="1"/>
    <col min="12" max="12" width="27.28515625" customWidth="1"/>
  </cols>
  <sheetData>
    <row r="1" spans="1:19" ht="18.75" x14ac:dyDescent="0.3">
      <c r="A1" s="67">
        <v>2015</v>
      </c>
      <c r="B1" s="68"/>
      <c r="C1" s="68"/>
      <c r="D1" s="68"/>
      <c r="E1" s="68"/>
      <c r="F1" s="68"/>
      <c r="G1" s="68"/>
      <c r="H1" s="68"/>
      <c r="I1" s="68"/>
      <c r="K1" s="69">
        <v>2021</v>
      </c>
      <c r="L1" s="69"/>
      <c r="M1" s="69"/>
      <c r="N1" s="69"/>
      <c r="O1" s="69"/>
      <c r="P1" s="69"/>
      <c r="Q1" s="69"/>
      <c r="R1" s="69"/>
      <c r="S1" s="69"/>
    </row>
    <row r="2" spans="1:19" x14ac:dyDescent="0.25">
      <c r="A2" s="70" t="s">
        <v>0</v>
      </c>
      <c r="B2" s="70" t="s">
        <v>1</v>
      </c>
      <c r="C2" s="70" t="s">
        <v>2</v>
      </c>
      <c r="D2" s="70"/>
      <c r="E2" s="70"/>
      <c r="F2" s="71" t="s">
        <v>32</v>
      </c>
      <c r="G2" s="71"/>
      <c r="H2" s="71"/>
      <c r="I2" s="71"/>
      <c r="K2" s="70" t="s">
        <v>0</v>
      </c>
      <c r="L2" s="70" t="s">
        <v>1</v>
      </c>
      <c r="M2" s="70" t="s">
        <v>2</v>
      </c>
      <c r="N2" s="70"/>
      <c r="O2" s="70"/>
      <c r="P2" s="71" t="s">
        <v>32</v>
      </c>
      <c r="Q2" s="71"/>
      <c r="R2" s="71"/>
      <c r="S2" s="71"/>
    </row>
    <row r="3" spans="1:19" x14ac:dyDescent="0.25">
      <c r="A3" s="71"/>
      <c r="B3" s="71"/>
      <c r="C3" s="23" t="s">
        <v>3</v>
      </c>
      <c r="D3" s="23" t="s">
        <v>18</v>
      </c>
      <c r="E3" s="23" t="s">
        <v>19</v>
      </c>
      <c r="F3" s="23" t="s">
        <v>3</v>
      </c>
      <c r="G3" s="23" t="s">
        <v>18</v>
      </c>
      <c r="H3" s="23" t="s">
        <v>19</v>
      </c>
      <c r="I3" s="23" t="s">
        <v>33</v>
      </c>
      <c r="K3" s="71"/>
      <c r="L3" s="71"/>
      <c r="M3" s="23" t="s">
        <v>3</v>
      </c>
      <c r="N3" s="23" t="s">
        <v>18</v>
      </c>
      <c r="O3" s="23" t="s">
        <v>19</v>
      </c>
      <c r="P3" s="23" t="s">
        <v>3</v>
      </c>
      <c r="Q3" s="23" t="s">
        <v>18</v>
      </c>
      <c r="R3" s="23" t="s">
        <v>19</v>
      </c>
      <c r="S3" s="23" t="s">
        <v>33</v>
      </c>
    </row>
    <row r="4" spans="1:19" x14ac:dyDescent="0.25">
      <c r="A4" s="23" t="s">
        <v>341</v>
      </c>
      <c r="B4" s="31" t="s">
        <v>7</v>
      </c>
      <c r="C4" s="14">
        <v>18626</v>
      </c>
      <c r="D4" s="13">
        <v>0.7</v>
      </c>
      <c r="E4" s="13">
        <v>1.47</v>
      </c>
      <c r="F4" s="23"/>
      <c r="G4" s="23"/>
      <c r="H4" s="23"/>
      <c r="I4" s="23"/>
      <c r="K4" s="31" t="s">
        <v>341</v>
      </c>
      <c r="L4" s="31" t="s">
        <v>7</v>
      </c>
      <c r="M4" s="14">
        <v>21404</v>
      </c>
      <c r="N4" s="13">
        <v>0.77</v>
      </c>
      <c r="O4" s="13">
        <v>2.63</v>
      </c>
      <c r="P4" s="23"/>
      <c r="Q4" s="23"/>
      <c r="R4" s="23"/>
      <c r="S4" s="23"/>
    </row>
    <row r="5" spans="1:19" x14ac:dyDescent="0.25">
      <c r="A5" t="s">
        <v>340</v>
      </c>
      <c r="B5" t="s">
        <v>339</v>
      </c>
      <c r="C5" s="29">
        <v>2164</v>
      </c>
      <c r="D5" s="13">
        <v>0.08</v>
      </c>
      <c r="E5" s="13">
        <v>0.17</v>
      </c>
      <c r="K5" t="s">
        <v>338</v>
      </c>
      <c r="L5" t="s">
        <v>337</v>
      </c>
      <c r="M5" s="14">
        <v>132644</v>
      </c>
      <c r="N5" s="13">
        <v>4.78</v>
      </c>
      <c r="O5" s="13">
        <v>16.309999999999999</v>
      </c>
    </row>
    <row r="6" spans="1:19" x14ac:dyDescent="0.25">
      <c r="A6" t="s">
        <v>336</v>
      </c>
      <c r="B6" t="s">
        <v>282</v>
      </c>
      <c r="C6" s="29">
        <v>42305</v>
      </c>
      <c r="D6" s="13">
        <v>1.59</v>
      </c>
      <c r="E6" s="13">
        <v>3.33</v>
      </c>
      <c r="K6" t="s">
        <v>335</v>
      </c>
      <c r="L6" t="s">
        <v>334</v>
      </c>
      <c r="M6" s="14">
        <v>152094</v>
      </c>
      <c r="N6" s="13">
        <v>5.48</v>
      </c>
      <c r="O6" s="13">
        <v>18.7</v>
      </c>
    </row>
    <row r="7" spans="1:19" x14ac:dyDescent="0.25">
      <c r="A7" t="s">
        <v>333</v>
      </c>
      <c r="B7" t="s">
        <v>332</v>
      </c>
      <c r="C7" s="29">
        <v>326764</v>
      </c>
      <c r="D7" s="13">
        <v>12.26</v>
      </c>
      <c r="E7" s="13">
        <v>25.75</v>
      </c>
      <c r="F7" s="1">
        <v>545594</v>
      </c>
      <c r="G7" s="27">
        <v>20.48</v>
      </c>
      <c r="H7" s="27">
        <v>37.56</v>
      </c>
      <c r="I7">
        <v>26</v>
      </c>
      <c r="K7" t="s">
        <v>331</v>
      </c>
      <c r="L7" t="s">
        <v>330</v>
      </c>
      <c r="M7" s="14">
        <v>97381</v>
      </c>
      <c r="N7" s="13">
        <v>3.51</v>
      </c>
      <c r="O7" s="13">
        <v>11.97</v>
      </c>
    </row>
    <row r="8" spans="1:19" x14ac:dyDescent="0.25">
      <c r="A8" t="s">
        <v>329</v>
      </c>
      <c r="B8" t="s">
        <v>328</v>
      </c>
      <c r="C8" s="29">
        <v>99253</v>
      </c>
      <c r="D8" s="13">
        <v>3.72</v>
      </c>
      <c r="E8" s="13">
        <v>7.82</v>
      </c>
      <c r="G8" s="27"/>
      <c r="H8" s="27"/>
      <c r="K8" t="s">
        <v>327</v>
      </c>
      <c r="L8" t="s">
        <v>326</v>
      </c>
      <c r="M8" s="14">
        <v>278921</v>
      </c>
      <c r="N8" s="13">
        <v>10.050000000000001</v>
      </c>
      <c r="O8" s="13">
        <v>34.29</v>
      </c>
    </row>
    <row r="9" spans="1:19" x14ac:dyDescent="0.25">
      <c r="A9" t="s">
        <v>325</v>
      </c>
      <c r="B9" t="s">
        <v>324</v>
      </c>
      <c r="C9" s="29">
        <v>16096</v>
      </c>
      <c r="D9" s="13">
        <v>0.6</v>
      </c>
      <c r="E9" s="13">
        <v>1.27</v>
      </c>
      <c r="G9" s="27"/>
      <c r="H9" s="27"/>
      <c r="K9" t="s">
        <v>323</v>
      </c>
      <c r="L9" t="s">
        <v>17</v>
      </c>
      <c r="M9" s="14">
        <v>24078</v>
      </c>
      <c r="N9" s="13">
        <v>0.87</v>
      </c>
      <c r="O9" s="13">
        <v>2.96</v>
      </c>
    </row>
    <row r="10" spans="1:19" x14ac:dyDescent="0.25">
      <c r="A10" t="s">
        <v>322</v>
      </c>
      <c r="B10" t="s">
        <v>321</v>
      </c>
      <c r="C10" s="29">
        <v>424951</v>
      </c>
      <c r="D10" s="13">
        <v>15.95</v>
      </c>
      <c r="E10" s="13">
        <v>33.49</v>
      </c>
      <c r="F10" s="1">
        <v>620222</v>
      </c>
      <c r="G10" s="27">
        <v>23.28</v>
      </c>
      <c r="H10" s="27">
        <v>42.7</v>
      </c>
      <c r="I10">
        <v>54</v>
      </c>
      <c r="K10" t="s">
        <v>320</v>
      </c>
      <c r="L10" t="s">
        <v>319</v>
      </c>
      <c r="M10" s="14">
        <v>101922</v>
      </c>
      <c r="N10" s="13">
        <v>3.67</v>
      </c>
      <c r="O10" s="13">
        <v>12.53</v>
      </c>
    </row>
    <row r="11" spans="1:19" x14ac:dyDescent="0.25">
      <c r="A11" t="s">
        <v>318</v>
      </c>
      <c r="B11" t="s">
        <v>317</v>
      </c>
      <c r="C11" s="29">
        <v>51873</v>
      </c>
      <c r="D11" s="13">
        <v>1.95</v>
      </c>
      <c r="E11" s="13">
        <v>4.09</v>
      </c>
      <c r="G11" s="27"/>
      <c r="H11" s="27"/>
      <c r="K11" t="s">
        <v>316</v>
      </c>
      <c r="L11" t="s">
        <v>226</v>
      </c>
      <c r="M11" s="14">
        <v>4873</v>
      </c>
      <c r="N11" s="13">
        <v>0.18</v>
      </c>
      <c r="O11" s="13">
        <v>0.6</v>
      </c>
    </row>
    <row r="12" spans="1:19" x14ac:dyDescent="0.25">
      <c r="A12" t="s">
        <v>315</v>
      </c>
      <c r="B12" t="s">
        <v>12</v>
      </c>
      <c r="C12" s="29">
        <v>270888</v>
      </c>
      <c r="D12" s="13">
        <v>10.17</v>
      </c>
      <c r="E12" s="13">
        <v>21.35</v>
      </c>
      <c r="F12" s="1">
        <v>286711</v>
      </c>
      <c r="G12" s="27">
        <v>10.76</v>
      </c>
      <c r="H12" s="27">
        <v>19.739999999999998</v>
      </c>
      <c r="I12">
        <v>13</v>
      </c>
    </row>
    <row r="13" spans="1:19" x14ac:dyDescent="0.25">
      <c r="A13" t="s">
        <v>314</v>
      </c>
      <c r="B13" t="s">
        <v>11</v>
      </c>
      <c r="C13" s="29">
        <v>16022</v>
      </c>
      <c r="D13" s="13">
        <v>0.6</v>
      </c>
      <c r="E13" s="13">
        <v>1.26</v>
      </c>
    </row>
    <row r="14" spans="1:19" x14ac:dyDescent="0.25">
      <c r="M14" s="1"/>
    </row>
    <row r="15" spans="1:19" ht="15.75" x14ac:dyDescent="0.25">
      <c r="A15" s="26"/>
      <c r="B15" s="26"/>
      <c r="C15" s="26"/>
      <c r="D15" s="26"/>
      <c r="E15" s="26"/>
      <c r="F15" s="26"/>
      <c r="G15" s="26"/>
      <c r="H15" s="26"/>
      <c r="I15" s="26"/>
      <c r="M15" s="1"/>
    </row>
    <row r="16" spans="1:19" x14ac:dyDescent="0.25">
      <c r="C16" s="14"/>
      <c r="D16" s="13"/>
      <c r="E16" s="13"/>
      <c r="F16" s="13"/>
      <c r="G16" s="13"/>
      <c r="H16" s="12"/>
      <c r="I16" s="12"/>
    </row>
    <row r="17" spans="1:17" x14ac:dyDescent="0.25">
      <c r="A17" s="75"/>
      <c r="B17" s="75"/>
      <c r="C17" s="29"/>
      <c r="D17" s="14"/>
      <c r="E17" s="14"/>
      <c r="F17" s="14"/>
      <c r="G17" s="14"/>
      <c r="H17" s="12"/>
      <c r="I17" s="12"/>
      <c r="K17" s="75"/>
      <c r="L17" s="75"/>
      <c r="N17" s="12"/>
      <c r="P17" s="1"/>
      <c r="Q17" s="12"/>
    </row>
    <row r="18" spans="1:17" x14ac:dyDescent="0.25">
      <c r="A18" s="22"/>
      <c r="B18" s="22"/>
      <c r="C18" s="29"/>
      <c r="D18" s="14"/>
      <c r="E18" s="14"/>
      <c r="F18" s="14"/>
      <c r="G18" s="14"/>
      <c r="H18" s="12"/>
      <c r="I18" s="12"/>
      <c r="K18" s="22"/>
      <c r="L18" s="22"/>
      <c r="M18" s="29"/>
      <c r="N18" s="13"/>
      <c r="P18" s="1"/>
      <c r="Q18" s="12"/>
    </row>
    <row r="19" spans="1:17" x14ac:dyDescent="0.25">
      <c r="A19" s="22" t="s">
        <v>5</v>
      </c>
      <c r="B19" s="22"/>
      <c r="C19" s="29">
        <v>2664791</v>
      </c>
      <c r="D19" s="13">
        <v>100</v>
      </c>
      <c r="E19" s="14"/>
      <c r="F19" s="14">
        <v>2664589</v>
      </c>
      <c r="G19" s="13">
        <v>100</v>
      </c>
      <c r="H19" s="12"/>
      <c r="I19" s="12"/>
      <c r="K19" s="22" t="s">
        <v>5</v>
      </c>
      <c r="L19" s="22"/>
      <c r="M19" s="29">
        <v>2775346</v>
      </c>
      <c r="N19" s="13">
        <v>100</v>
      </c>
      <c r="P19" s="1"/>
      <c r="Q19" s="12"/>
    </row>
    <row r="20" spans="1:17" x14ac:dyDescent="0.25">
      <c r="A20" s="22" t="s">
        <v>31</v>
      </c>
      <c r="B20" s="22"/>
      <c r="C20" s="14">
        <v>1331536</v>
      </c>
      <c r="D20" s="13">
        <v>49.97</v>
      </c>
      <c r="E20" s="14"/>
      <c r="F20" s="14">
        <v>1525441</v>
      </c>
      <c r="G20" s="13">
        <v>57.25</v>
      </c>
      <c r="H20" s="12"/>
      <c r="I20" s="12"/>
      <c r="K20" s="22" t="s">
        <v>31</v>
      </c>
      <c r="L20" s="22"/>
      <c r="M20" s="29">
        <v>852833</v>
      </c>
      <c r="N20" s="13">
        <v>30.73</v>
      </c>
      <c r="P20" s="1"/>
      <c r="Q20" s="12"/>
    </row>
    <row r="21" spans="1:17" x14ac:dyDescent="0.25">
      <c r="A21" s="75" t="s">
        <v>6</v>
      </c>
      <c r="B21" s="75"/>
      <c r="C21" s="14">
        <v>1268942</v>
      </c>
      <c r="D21" s="13">
        <v>47.62</v>
      </c>
      <c r="E21" s="14"/>
      <c r="F21" s="14">
        <v>1452527</v>
      </c>
      <c r="G21" s="13">
        <v>54.51</v>
      </c>
      <c r="H21" s="12"/>
      <c r="I21" s="12"/>
      <c r="K21" s="75" t="s">
        <v>6</v>
      </c>
      <c r="L21" s="75"/>
      <c r="M21" s="29">
        <v>813317</v>
      </c>
      <c r="N21" s="13">
        <v>29.31</v>
      </c>
      <c r="P21" s="1"/>
    </row>
    <row r="22" spans="1:17" x14ac:dyDescent="0.25">
      <c r="A22" s="75" t="s">
        <v>8</v>
      </c>
      <c r="B22" s="75"/>
      <c r="C22" s="14">
        <v>39647</v>
      </c>
      <c r="D22" s="13">
        <v>1.49</v>
      </c>
      <c r="E22" s="14"/>
      <c r="F22" s="14">
        <v>38626</v>
      </c>
      <c r="G22" s="13">
        <v>1.45</v>
      </c>
      <c r="H22" s="12"/>
      <c r="I22" s="12"/>
      <c r="K22" s="75" t="s">
        <v>15</v>
      </c>
      <c r="L22" s="75"/>
      <c r="M22" s="29">
        <v>24665</v>
      </c>
      <c r="N22" s="13">
        <v>0.89</v>
      </c>
    </row>
    <row r="23" spans="1:17" x14ac:dyDescent="0.25">
      <c r="A23" s="75" t="s">
        <v>9</v>
      </c>
      <c r="B23" s="75"/>
      <c r="C23" s="14">
        <v>22947</v>
      </c>
      <c r="D23" s="13">
        <v>0.86</v>
      </c>
      <c r="E23" s="14"/>
      <c r="F23" s="14">
        <v>34288</v>
      </c>
      <c r="G23" s="13">
        <v>1.29</v>
      </c>
      <c r="H23" s="12"/>
      <c r="I23" s="12"/>
      <c r="K23" s="75" t="s">
        <v>9</v>
      </c>
      <c r="L23" s="75"/>
      <c r="M23" s="29">
        <v>14851</v>
      </c>
      <c r="N23" s="13">
        <v>0.54</v>
      </c>
    </row>
    <row r="24" spans="1:17" x14ac:dyDescent="0.25">
      <c r="A24" s="75" t="s">
        <v>4</v>
      </c>
      <c r="B24" s="75"/>
      <c r="C24" s="14">
        <v>1333255</v>
      </c>
      <c r="D24" s="13">
        <v>50.03</v>
      </c>
      <c r="E24" s="14"/>
      <c r="F24" s="14">
        <v>1139148</v>
      </c>
      <c r="G24" s="13">
        <v>42.75</v>
      </c>
      <c r="H24" s="12"/>
      <c r="I24" s="12"/>
      <c r="K24" s="75" t="s">
        <v>4</v>
      </c>
      <c r="L24" s="75"/>
      <c r="M24" s="29">
        <v>1922513</v>
      </c>
      <c r="N24" s="13">
        <v>69.27</v>
      </c>
      <c r="P24" s="1"/>
    </row>
    <row r="25" spans="1:17" x14ac:dyDescent="0.25">
      <c r="M25" s="29"/>
      <c r="N25" s="27"/>
    </row>
    <row r="27" spans="1:17" x14ac:dyDescent="0.25">
      <c r="L27" s="66" t="s">
        <v>552</v>
      </c>
      <c r="M27" s="29">
        <v>-146030</v>
      </c>
    </row>
    <row r="28" spans="1:17" x14ac:dyDescent="0.25">
      <c r="L28" s="66" t="s">
        <v>553</v>
      </c>
      <c r="M28" s="27">
        <f>M27*100/M19</f>
        <v>-5.2616862906462831</v>
      </c>
    </row>
  </sheetData>
  <mergeCells count="20">
    <mergeCell ref="K17:L17"/>
    <mergeCell ref="A17:B17"/>
    <mergeCell ref="A23:B23"/>
    <mergeCell ref="K23:L23"/>
    <mergeCell ref="A24:B24"/>
    <mergeCell ref="K24:L24"/>
    <mergeCell ref="A21:B21"/>
    <mergeCell ref="K21:L21"/>
    <mergeCell ref="A22:B22"/>
    <mergeCell ref="K22:L22"/>
    <mergeCell ref="A1:I1"/>
    <mergeCell ref="K1:S1"/>
    <mergeCell ref="A2:A3"/>
    <mergeCell ref="B2:B3"/>
    <mergeCell ref="C2:E2"/>
    <mergeCell ref="F2:I2"/>
    <mergeCell ref="K2:K3"/>
    <mergeCell ref="L2:L3"/>
    <mergeCell ref="M2:O2"/>
    <mergeCell ref="P2:S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="85" zoomScaleNormal="85" workbookViewId="0">
      <selection sqref="A1:I1"/>
    </sheetView>
  </sheetViews>
  <sheetFormatPr baseColWidth="10" defaultRowHeight="15" x14ac:dyDescent="0.25"/>
  <cols>
    <col min="1" max="1" width="24.140625" customWidth="1"/>
    <col min="2" max="2" width="21.85546875" customWidth="1"/>
    <col min="4" max="4" width="18.7109375" customWidth="1"/>
    <col min="5" max="5" width="19.42578125" customWidth="1"/>
    <col min="7" max="7" width="18.7109375" customWidth="1"/>
    <col min="8" max="9" width="19.42578125" customWidth="1"/>
    <col min="10" max="10" width="19" customWidth="1"/>
    <col min="11" max="11" width="20.140625" customWidth="1"/>
    <col min="12" max="12" width="25.85546875" customWidth="1"/>
    <col min="14" max="14" width="18.85546875" customWidth="1"/>
    <col min="15" max="15" width="20.85546875" customWidth="1"/>
    <col min="17" max="17" width="19.42578125" customWidth="1"/>
    <col min="18" max="19" width="20.140625" customWidth="1"/>
  </cols>
  <sheetData>
    <row r="1" spans="1:19" ht="18.75" x14ac:dyDescent="0.3">
      <c r="A1" s="67">
        <v>2015</v>
      </c>
      <c r="B1" s="68"/>
      <c r="C1" s="68"/>
      <c r="D1" s="68"/>
      <c r="E1" s="68"/>
      <c r="F1" s="68"/>
      <c r="G1" s="68"/>
      <c r="H1" s="68"/>
      <c r="I1" s="68"/>
      <c r="K1" s="69">
        <v>2021</v>
      </c>
      <c r="L1" s="69"/>
      <c r="M1" s="69"/>
      <c r="N1" s="69"/>
      <c r="O1" s="69"/>
      <c r="P1" s="69"/>
      <c r="Q1" s="69"/>
      <c r="R1" s="69"/>
      <c r="S1" s="69"/>
    </row>
    <row r="2" spans="1:19" x14ac:dyDescent="0.25">
      <c r="A2" s="70" t="s">
        <v>0</v>
      </c>
      <c r="B2" s="70" t="s">
        <v>1</v>
      </c>
      <c r="C2" s="70" t="s">
        <v>2</v>
      </c>
      <c r="D2" s="70"/>
      <c r="E2" s="70"/>
      <c r="F2" s="71" t="s">
        <v>32</v>
      </c>
      <c r="G2" s="71"/>
      <c r="H2" s="71"/>
      <c r="I2" s="71"/>
      <c r="K2" s="70" t="s">
        <v>0</v>
      </c>
      <c r="L2" s="70" t="s">
        <v>1</v>
      </c>
      <c r="M2" s="70" t="s">
        <v>2</v>
      </c>
      <c r="N2" s="70"/>
      <c r="O2" s="70"/>
      <c r="P2" s="71" t="s">
        <v>32</v>
      </c>
      <c r="Q2" s="71"/>
      <c r="R2" s="71"/>
      <c r="S2" s="71"/>
    </row>
    <row r="3" spans="1:19" x14ac:dyDescent="0.25">
      <c r="A3" s="71"/>
      <c r="B3" s="71"/>
      <c r="C3" s="23" t="s">
        <v>3</v>
      </c>
      <c r="D3" s="23" t="s">
        <v>18</v>
      </c>
      <c r="E3" s="23" t="s">
        <v>19</v>
      </c>
      <c r="F3" s="23" t="s">
        <v>3</v>
      </c>
      <c r="G3" s="23" t="s">
        <v>18</v>
      </c>
      <c r="H3" s="23" t="s">
        <v>19</v>
      </c>
      <c r="I3" s="23" t="s">
        <v>33</v>
      </c>
      <c r="K3" s="71"/>
      <c r="L3" s="71"/>
      <c r="M3" s="23" t="s">
        <v>3</v>
      </c>
      <c r="N3" s="23" t="s">
        <v>18</v>
      </c>
      <c r="O3" s="23" t="s">
        <v>19</v>
      </c>
      <c r="P3" s="23" t="s">
        <v>3</v>
      </c>
      <c r="Q3" s="23" t="s">
        <v>18</v>
      </c>
      <c r="R3" s="23" t="s">
        <v>19</v>
      </c>
      <c r="S3" s="23" t="s">
        <v>33</v>
      </c>
    </row>
    <row r="4" spans="1:19" ht="15.75" x14ac:dyDescent="0.25">
      <c r="A4" s="26" t="s">
        <v>463</v>
      </c>
      <c r="B4" s="26" t="s">
        <v>7</v>
      </c>
      <c r="C4" s="14">
        <v>26279</v>
      </c>
      <c r="D4" s="13">
        <v>0.75</v>
      </c>
      <c r="E4" s="13">
        <v>1.48</v>
      </c>
      <c r="F4" s="14"/>
      <c r="G4" s="12"/>
      <c r="H4" s="12"/>
      <c r="I4" s="12"/>
      <c r="K4" t="s">
        <v>463</v>
      </c>
      <c r="L4" t="s">
        <v>7</v>
      </c>
      <c r="M4" s="52">
        <v>31886</v>
      </c>
      <c r="N4" s="27">
        <v>0.89</v>
      </c>
      <c r="O4" s="27">
        <v>2.76</v>
      </c>
    </row>
    <row r="5" spans="1:19" ht="15.75" x14ac:dyDescent="0.25">
      <c r="A5" s="26" t="s">
        <v>462</v>
      </c>
      <c r="B5" s="26" t="s">
        <v>176</v>
      </c>
      <c r="C5" s="14">
        <v>11276</v>
      </c>
      <c r="D5" s="13">
        <v>0.32</v>
      </c>
      <c r="E5" s="13">
        <v>0.64</v>
      </c>
      <c r="F5" s="14"/>
      <c r="G5" s="12"/>
      <c r="H5" s="12"/>
      <c r="I5" s="12"/>
      <c r="K5" t="s">
        <v>461</v>
      </c>
      <c r="L5" t="s">
        <v>460</v>
      </c>
      <c r="M5" s="29">
        <v>25212</v>
      </c>
      <c r="N5" s="27">
        <v>0.7</v>
      </c>
      <c r="O5" s="27">
        <v>2.1800000000000002</v>
      </c>
    </row>
    <row r="6" spans="1:19" ht="15.75" x14ac:dyDescent="0.25">
      <c r="A6" s="33" t="s">
        <v>459</v>
      </c>
      <c r="B6" s="33" t="s">
        <v>458</v>
      </c>
      <c r="C6" s="14">
        <v>294398</v>
      </c>
      <c r="D6" s="13">
        <v>8.35</v>
      </c>
      <c r="E6" s="13">
        <v>16.59</v>
      </c>
      <c r="F6" s="14"/>
      <c r="G6" s="34"/>
      <c r="H6" s="12"/>
      <c r="I6" s="12"/>
      <c r="K6" t="s">
        <v>457</v>
      </c>
      <c r="L6" t="s">
        <v>456</v>
      </c>
      <c r="M6" s="29">
        <v>195224</v>
      </c>
      <c r="N6" s="27">
        <v>5.45</v>
      </c>
      <c r="O6" s="27">
        <v>16.89</v>
      </c>
    </row>
    <row r="7" spans="1:19" ht="15.75" x14ac:dyDescent="0.25">
      <c r="A7" s="26" t="s">
        <v>455</v>
      </c>
      <c r="B7" s="26" t="s">
        <v>454</v>
      </c>
      <c r="C7" s="14">
        <v>116125</v>
      </c>
      <c r="D7" s="13">
        <v>3.29</v>
      </c>
      <c r="E7" s="13">
        <v>6.54</v>
      </c>
      <c r="F7" s="14"/>
      <c r="G7" s="12"/>
      <c r="H7" s="12"/>
      <c r="I7" s="12"/>
      <c r="K7" t="s">
        <v>452</v>
      </c>
      <c r="L7" t="s">
        <v>453</v>
      </c>
      <c r="M7" s="29">
        <v>60991</v>
      </c>
      <c r="N7" s="27">
        <v>1.7</v>
      </c>
      <c r="O7" s="27">
        <v>5.28</v>
      </c>
    </row>
    <row r="8" spans="1:19" ht="15.75" x14ac:dyDescent="0.25">
      <c r="A8" s="26" t="s">
        <v>452</v>
      </c>
      <c r="B8" s="26" t="s">
        <v>212</v>
      </c>
      <c r="C8" s="14">
        <v>71901</v>
      </c>
      <c r="D8" s="13">
        <v>2.04</v>
      </c>
      <c r="E8" s="13">
        <v>4.05</v>
      </c>
      <c r="F8" s="32"/>
      <c r="G8" s="12"/>
      <c r="H8" s="12"/>
      <c r="I8" s="12"/>
      <c r="K8" t="s">
        <v>451</v>
      </c>
      <c r="L8" t="s">
        <v>100</v>
      </c>
      <c r="M8" s="29">
        <v>2838</v>
      </c>
      <c r="N8" s="27">
        <v>0.08</v>
      </c>
      <c r="O8" s="27">
        <v>0.25</v>
      </c>
    </row>
    <row r="9" spans="1:19" ht="15.75" x14ac:dyDescent="0.25">
      <c r="A9" s="26" t="s">
        <v>450</v>
      </c>
      <c r="B9" s="26" t="s">
        <v>13</v>
      </c>
      <c r="C9" s="14">
        <v>469884</v>
      </c>
      <c r="D9" s="13">
        <v>13.33</v>
      </c>
      <c r="E9" s="13">
        <v>26.47</v>
      </c>
      <c r="F9" s="14">
        <v>1073516</v>
      </c>
      <c r="G9" s="12">
        <v>30.45</v>
      </c>
      <c r="H9" s="12">
        <v>54.78</v>
      </c>
      <c r="I9" s="12">
        <v>81</v>
      </c>
      <c r="K9" t="s">
        <v>449</v>
      </c>
      <c r="L9" t="s">
        <v>448</v>
      </c>
      <c r="M9" s="29">
        <v>368932</v>
      </c>
      <c r="N9" s="27">
        <v>10.3</v>
      </c>
      <c r="O9" s="27">
        <v>31.91</v>
      </c>
    </row>
    <row r="10" spans="1:19" ht="15.75" x14ac:dyDescent="0.25">
      <c r="A10" s="26" t="s">
        <v>447</v>
      </c>
      <c r="B10" s="26" t="s">
        <v>17</v>
      </c>
      <c r="C10" s="14">
        <v>34600</v>
      </c>
      <c r="D10" s="13">
        <v>0.98</v>
      </c>
      <c r="E10" s="13">
        <v>1.95</v>
      </c>
      <c r="F10" s="14"/>
      <c r="G10" s="12"/>
      <c r="H10" s="12"/>
      <c r="I10" s="12"/>
      <c r="K10" t="s">
        <v>447</v>
      </c>
      <c r="L10" t="s">
        <v>17</v>
      </c>
      <c r="M10" s="29">
        <v>31197</v>
      </c>
      <c r="N10" s="27">
        <v>0.87</v>
      </c>
      <c r="O10" s="27">
        <v>2.7</v>
      </c>
    </row>
    <row r="11" spans="1:19" ht="15.75" x14ac:dyDescent="0.25">
      <c r="A11" s="26" t="s">
        <v>446</v>
      </c>
      <c r="B11" s="26" t="s">
        <v>12</v>
      </c>
      <c r="C11" s="14">
        <v>719746</v>
      </c>
      <c r="D11" s="13">
        <v>20.420000000000002</v>
      </c>
      <c r="E11" s="13">
        <v>40.549999999999997</v>
      </c>
      <c r="F11" s="14">
        <v>886177</v>
      </c>
      <c r="G11" s="12">
        <v>25.14</v>
      </c>
      <c r="H11" s="12">
        <v>45.22</v>
      </c>
      <c r="I11" s="12">
        <v>42</v>
      </c>
      <c r="K11" t="s">
        <v>445</v>
      </c>
      <c r="L11" t="s">
        <v>444</v>
      </c>
      <c r="M11" s="29">
        <v>420602</v>
      </c>
      <c r="N11" s="27">
        <v>11.75</v>
      </c>
      <c r="O11" s="27">
        <v>36.380000000000003</v>
      </c>
    </row>
    <row r="12" spans="1:19" ht="15.75" x14ac:dyDescent="0.25">
      <c r="A12" s="26" t="s">
        <v>443</v>
      </c>
      <c r="B12" s="26" t="s">
        <v>11</v>
      </c>
      <c r="C12" s="14">
        <v>10752</v>
      </c>
      <c r="D12" s="13">
        <v>0.3</v>
      </c>
      <c r="E12" s="13">
        <v>0.61</v>
      </c>
      <c r="F12" s="14"/>
      <c r="G12" s="12"/>
      <c r="H12" s="12"/>
      <c r="I12" s="12"/>
      <c r="K12" t="s">
        <v>442</v>
      </c>
      <c r="L12" t="s">
        <v>441</v>
      </c>
      <c r="M12" s="29">
        <v>19144</v>
      </c>
      <c r="N12" s="27">
        <v>0.53</v>
      </c>
      <c r="O12" s="27">
        <v>1.66</v>
      </c>
    </row>
    <row r="13" spans="1:19" ht="15.75" x14ac:dyDescent="0.25">
      <c r="A13" s="26" t="s">
        <v>440</v>
      </c>
      <c r="B13" s="26" t="s">
        <v>439</v>
      </c>
      <c r="C13" s="4">
        <v>19889</v>
      </c>
      <c r="D13" s="12">
        <v>0.56000000000000005</v>
      </c>
      <c r="E13" s="12">
        <v>1.1200000000000001</v>
      </c>
      <c r="F13" s="12"/>
      <c r="G13" s="12"/>
      <c r="H13" s="12"/>
      <c r="I13" s="12"/>
      <c r="M13" s="1"/>
    </row>
    <row r="14" spans="1:19" ht="15.75" x14ac:dyDescent="0.25">
      <c r="A14" s="26"/>
      <c r="B14" s="26"/>
      <c r="C14" s="4"/>
      <c r="D14" s="12"/>
      <c r="E14" s="12"/>
      <c r="F14" s="12"/>
      <c r="G14" s="12"/>
      <c r="H14" s="12"/>
      <c r="I14" s="12"/>
      <c r="O14" s="27"/>
    </row>
    <row r="15" spans="1:19" x14ac:dyDescent="0.25">
      <c r="C15" s="14"/>
      <c r="D15" s="13"/>
      <c r="E15" s="13"/>
      <c r="F15" s="13"/>
      <c r="G15" s="13"/>
      <c r="H15" s="12"/>
      <c r="I15" s="12"/>
      <c r="M15" s="1"/>
      <c r="N15" s="27"/>
    </row>
    <row r="16" spans="1:19" x14ac:dyDescent="0.25">
      <c r="A16" s="75" t="s">
        <v>5</v>
      </c>
      <c r="B16" s="75"/>
      <c r="C16" s="14">
        <v>3525279</v>
      </c>
      <c r="D16" s="13">
        <v>100</v>
      </c>
      <c r="E16" s="13"/>
      <c r="F16" s="40">
        <v>3525272</v>
      </c>
      <c r="G16" s="13">
        <v>100</v>
      </c>
      <c r="H16" s="12"/>
      <c r="I16" s="12"/>
      <c r="K16" s="75" t="s">
        <v>5</v>
      </c>
      <c r="L16" s="75"/>
      <c r="M16" s="29">
        <v>3580621</v>
      </c>
      <c r="N16" s="13">
        <v>100</v>
      </c>
      <c r="P16" s="1"/>
      <c r="Q16" s="12"/>
    </row>
    <row r="17" spans="1:17" x14ac:dyDescent="0.25">
      <c r="A17" s="22" t="s">
        <v>31</v>
      </c>
      <c r="B17" s="22"/>
      <c r="C17" s="14">
        <v>1830992</v>
      </c>
      <c r="D17" s="13">
        <v>51.94</v>
      </c>
      <c r="E17" s="13"/>
      <c r="F17" s="14">
        <v>2126074</v>
      </c>
      <c r="G17" s="13">
        <v>60.31</v>
      </c>
      <c r="H17" s="12"/>
      <c r="I17" s="12"/>
      <c r="K17" s="22" t="s">
        <v>31</v>
      </c>
      <c r="L17" s="22"/>
      <c r="M17" s="29">
        <v>1207292</v>
      </c>
      <c r="N17" s="13">
        <v>33.72</v>
      </c>
      <c r="P17" s="1"/>
      <c r="Q17" s="12"/>
    </row>
    <row r="18" spans="1:17" x14ac:dyDescent="0.25">
      <c r="A18" s="75" t="s">
        <v>6</v>
      </c>
      <c r="B18" s="75"/>
      <c r="C18" s="14">
        <v>1774850</v>
      </c>
      <c r="D18" s="13">
        <v>50.35</v>
      </c>
      <c r="E18" s="13"/>
      <c r="F18" s="14">
        <v>1959693</v>
      </c>
      <c r="G18" s="13">
        <v>55.59</v>
      </c>
      <c r="H18" s="12"/>
      <c r="I18" s="12"/>
      <c r="K18" s="75" t="s">
        <v>6</v>
      </c>
      <c r="L18" s="75"/>
      <c r="M18" s="29">
        <v>1156026</v>
      </c>
      <c r="N18" s="13">
        <v>32.29</v>
      </c>
      <c r="P18" s="1"/>
    </row>
    <row r="19" spans="1:17" x14ac:dyDescent="0.25">
      <c r="A19" s="75" t="s">
        <v>8</v>
      </c>
      <c r="B19" s="75"/>
      <c r="C19" s="14">
        <v>36108</v>
      </c>
      <c r="D19" s="13">
        <v>1.02</v>
      </c>
      <c r="E19" s="13"/>
      <c r="F19" s="40">
        <v>115160</v>
      </c>
      <c r="G19" s="38">
        <v>3.27</v>
      </c>
      <c r="H19" s="12"/>
      <c r="I19" s="12"/>
      <c r="K19" s="75" t="s">
        <v>15</v>
      </c>
      <c r="L19" s="75"/>
      <c r="M19" s="29">
        <v>33507</v>
      </c>
      <c r="N19" s="13">
        <v>0.94</v>
      </c>
    </row>
    <row r="20" spans="1:17" x14ac:dyDescent="0.25">
      <c r="A20" s="75" t="s">
        <v>9</v>
      </c>
      <c r="B20" s="75"/>
      <c r="C20" s="14">
        <v>20034</v>
      </c>
      <c r="D20" s="13">
        <v>0.56999999999999995</v>
      </c>
      <c r="E20" s="13"/>
      <c r="F20" s="40">
        <v>51221</v>
      </c>
      <c r="G20" s="38">
        <v>1.45</v>
      </c>
      <c r="H20" s="12"/>
      <c r="I20" s="12"/>
      <c r="K20" s="75" t="s">
        <v>9</v>
      </c>
      <c r="L20" s="75"/>
      <c r="M20" s="29">
        <v>17759</v>
      </c>
      <c r="N20" s="13">
        <v>0.5</v>
      </c>
    </row>
    <row r="21" spans="1:17" x14ac:dyDescent="0.25">
      <c r="A21" s="75" t="s">
        <v>4</v>
      </c>
      <c r="B21" s="75"/>
      <c r="C21" s="14">
        <v>1694287</v>
      </c>
      <c r="D21" s="13">
        <v>48.06</v>
      </c>
      <c r="E21" s="13"/>
      <c r="F21" s="14">
        <v>1399198</v>
      </c>
      <c r="G21" s="13">
        <v>39.69</v>
      </c>
      <c r="H21" s="12"/>
      <c r="I21" s="12"/>
      <c r="K21" s="75" t="s">
        <v>4</v>
      </c>
      <c r="L21" s="75"/>
      <c r="M21" s="29">
        <v>2373329</v>
      </c>
      <c r="N21" s="13">
        <v>66.28</v>
      </c>
      <c r="P21" s="1"/>
    </row>
    <row r="22" spans="1:17" x14ac:dyDescent="0.25">
      <c r="C22" s="1"/>
      <c r="M22" s="1"/>
      <c r="N22" s="27"/>
    </row>
    <row r="23" spans="1:17" x14ac:dyDescent="0.25">
      <c r="L23" s="66" t="s">
        <v>552</v>
      </c>
      <c r="M23" s="29">
        <v>-100952</v>
      </c>
    </row>
    <row r="24" spans="1:17" x14ac:dyDescent="0.25">
      <c r="L24" s="66" t="s">
        <v>553</v>
      </c>
      <c r="M24" s="27">
        <f>M23*100/M16</f>
        <v>-2.8193992047748142</v>
      </c>
      <c r="N24" s="1"/>
    </row>
    <row r="25" spans="1:17" x14ac:dyDescent="0.25">
      <c r="C25" s="13"/>
    </row>
  </sheetData>
  <mergeCells count="20">
    <mergeCell ref="A21:B21"/>
    <mergeCell ref="K21:L21"/>
    <mergeCell ref="F2:I2"/>
    <mergeCell ref="A2:A3"/>
    <mergeCell ref="B2:B3"/>
    <mergeCell ref="C2:E2"/>
    <mergeCell ref="A20:B20"/>
    <mergeCell ref="K2:K3"/>
    <mergeCell ref="L2:L3"/>
    <mergeCell ref="P2:S2"/>
    <mergeCell ref="K1:S1"/>
    <mergeCell ref="A1:I1"/>
    <mergeCell ref="K20:L20"/>
    <mergeCell ref="A19:B19"/>
    <mergeCell ref="K19:L19"/>
    <mergeCell ref="A16:B16"/>
    <mergeCell ref="K16:L16"/>
    <mergeCell ref="A18:B18"/>
    <mergeCell ref="K18:L18"/>
    <mergeCell ref="M2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="85" zoomScaleNormal="85" workbookViewId="0">
      <selection sqref="A1:H1"/>
    </sheetView>
  </sheetViews>
  <sheetFormatPr baseColWidth="10" defaultRowHeight="15" x14ac:dyDescent="0.25"/>
  <cols>
    <col min="1" max="1" width="34.28515625" customWidth="1"/>
    <col min="2" max="2" width="13" bestFit="1" customWidth="1"/>
    <col min="3" max="3" width="18.28515625" customWidth="1"/>
    <col min="4" max="4" width="16.28515625" customWidth="1"/>
    <col min="5" max="5" width="13" bestFit="1" customWidth="1"/>
    <col min="6" max="6" width="16.140625" customWidth="1"/>
    <col min="7" max="7" width="17.42578125" customWidth="1"/>
    <col min="8" max="8" width="13.7109375" customWidth="1"/>
    <col min="10" max="10" width="31.7109375" customWidth="1"/>
    <col min="11" max="11" width="10.85546875" customWidth="1"/>
    <col min="12" max="12" width="15.28515625" customWidth="1"/>
    <col min="13" max="13" width="16.85546875" customWidth="1"/>
    <col min="15" max="15" width="15.140625" customWidth="1"/>
    <col min="16" max="16" width="17.42578125" customWidth="1"/>
    <col min="17" max="17" width="15.140625" customWidth="1"/>
  </cols>
  <sheetData>
    <row r="1" spans="1:17" ht="18.75" x14ac:dyDescent="0.3">
      <c r="A1" s="67">
        <v>2015</v>
      </c>
      <c r="B1" s="68"/>
      <c r="C1" s="68"/>
      <c r="D1" s="68"/>
      <c r="E1" s="68"/>
      <c r="F1" s="68"/>
      <c r="G1" s="68"/>
      <c r="H1" s="68"/>
      <c r="J1" s="69">
        <v>2021</v>
      </c>
      <c r="K1" s="69"/>
      <c r="L1" s="69"/>
      <c r="M1" s="69"/>
      <c r="N1" s="69"/>
      <c r="O1" s="69"/>
      <c r="P1" s="69"/>
      <c r="Q1" s="69"/>
    </row>
    <row r="2" spans="1:17" x14ac:dyDescent="0.25">
      <c r="A2" s="70" t="s">
        <v>527</v>
      </c>
      <c r="B2" s="70" t="s">
        <v>2</v>
      </c>
      <c r="C2" s="70"/>
      <c r="D2" s="70"/>
      <c r="E2" s="71" t="s">
        <v>32</v>
      </c>
      <c r="F2" s="71"/>
      <c r="G2" s="71"/>
      <c r="H2" s="71"/>
      <c r="J2" s="70" t="s">
        <v>527</v>
      </c>
      <c r="K2" s="70" t="s">
        <v>2</v>
      </c>
      <c r="L2" s="70"/>
      <c r="M2" s="70"/>
      <c r="N2" s="71" t="s">
        <v>32</v>
      </c>
      <c r="O2" s="71"/>
      <c r="P2" s="71"/>
      <c r="Q2" s="71"/>
    </row>
    <row r="3" spans="1:17" x14ac:dyDescent="0.25">
      <c r="A3" s="71"/>
      <c r="B3" s="23" t="s">
        <v>3</v>
      </c>
      <c r="C3" s="23" t="s">
        <v>18</v>
      </c>
      <c r="D3" s="23" t="s">
        <v>19</v>
      </c>
      <c r="E3" s="23" t="s">
        <v>3</v>
      </c>
      <c r="F3" s="23" t="s">
        <v>18</v>
      </c>
      <c r="G3" s="23" t="s">
        <v>19</v>
      </c>
      <c r="H3" s="23" t="s">
        <v>33</v>
      </c>
      <c r="J3" s="71"/>
      <c r="K3" s="23" t="s">
        <v>3</v>
      </c>
      <c r="L3" s="23" t="s">
        <v>18</v>
      </c>
      <c r="M3" s="23" t="s">
        <v>19</v>
      </c>
      <c r="N3" s="23" t="s">
        <v>3</v>
      </c>
      <c r="O3" s="23" t="s">
        <v>18</v>
      </c>
      <c r="P3" s="23" t="s">
        <v>19</v>
      </c>
      <c r="Q3" s="23" t="s">
        <v>33</v>
      </c>
    </row>
    <row r="4" spans="1:17" x14ac:dyDescent="0.25">
      <c r="A4" s="43" t="s">
        <v>526</v>
      </c>
      <c r="B4" s="42">
        <v>334116</v>
      </c>
      <c r="C4" s="43">
        <v>0.74</v>
      </c>
      <c r="D4" s="43">
        <v>1.54</v>
      </c>
      <c r="E4" s="41"/>
      <c r="F4" s="41"/>
      <c r="G4" s="41"/>
      <c r="H4" s="41"/>
      <c r="I4" s="41"/>
      <c r="J4" s="43" t="s">
        <v>526</v>
      </c>
      <c r="K4" s="41"/>
      <c r="L4" s="41"/>
    </row>
    <row r="5" spans="1:17" x14ac:dyDescent="0.25">
      <c r="A5" s="43" t="s">
        <v>525</v>
      </c>
      <c r="B5" s="42">
        <v>543935</v>
      </c>
      <c r="C5" s="43">
        <v>1.2</v>
      </c>
      <c r="D5" s="43">
        <v>2.5099999999999998</v>
      </c>
      <c r="E5" s="41"/>
      <c r="F5" s="41"/>
      <c r="G5" s="41"/>
      <c r="H5" s="41"/>
      <c r="I5" s="41"/>
      <c r="J5" s="43" t="s">
        <v>525</v>
      </c>
      <c r="K5" s="41"/>
      <c r="L5" s="41"/>
    </row>
    <row r="6" spans="1:17" x14ac:dyDescent="0.25">
      <c r="A6" s="43" t="s">
        <v>524</v>
      </c>
      <c r="B6" s="42">
        <v>337410</v>
      </c>
      <c r="C6" s="43">
        <v>0.74</v>
      </c>
      <c r="D6" s="43">
        <v>1.55</v>
      </c>
      <c r="E6" s="41"/>
      <c r="F6" s="41"/>
      <c r="G6" s="41"/>
      <c r="H6" s="41"/>
      <c r="I6" s="41"/>
      <c r="J6" s="43" t="s">
        <v>524</v>
      </c>
      <c r="K6" s="41"/>
      <c r="L6" s="41"/>
    </row>
    <row r="7" spans="1:17" x14ac:dyDescent="0.25">
      <c r="A7" s="43" t="s">
        <v>523</v>
      </c>
      <c r="B7" s="42">
        <v>607758</v>
      </c>
      <c r="C7" s="43">
        <v>1.34</v>
      </c>
      <c r="D7" s="43">
        <v>2.8</v>
      </c>
      <c r="E7" s="41"/>
      <c r="F7" s="41"/>
      <c r="G7" s="41"/>
      <c r="H7" s="41"/>
      <c r="I7" s="41"/>
      <c r="J7" s="43" t="s">
        <v>523</v>
      </c>
      <c r="K7" s="41"/>
      <c r="L7" s="41"/>
    </row>
    <row r="8" spans="1:17" x14ac:dyDescent="0.25">
      <c r="A8" s="43" t="s">
        <v>522</v>
      </c>
      <c r="B8" s="42">
        <v>62070</v>
      </c>
      <c r="C8" s="43">
        <v>0.14000000000000001</v>
      </c>
      <c r="D8" s="43">
        <v>0.28999999999999998</v>
      </c>
      <c r="E8" s="42">
        <v>72811</v>
      </c>
      <c r="F8" s="43">
        <v>0.16</v>
      </c>
      <c r="G8" s="43">
        <v>0.28999999999999998</v>
      </c>
      <c r="H8" s="41"/>
      <c r="I8" s="41"/>
      <c r="J8" s="43" t="s">
        <v>522</v>
      </c>
      <c r="K8" s="41"/>
      <c r="L8" s="41"/>
    </row>
    <row r="9" spans="1:17" x14ac:dyDescent="0.25">
      <c r="A9" s="43" t="s">
        <v>521</v>
      </c>
      <c r="B9" s="42">
        <v>5019795</v>
      </c>
      <c r="C9" s="43">
        <v>11.08</v>
      </c>
      <c r="D9" s="43">
        <v>23.12</v>
      </c>
      <c r="E9" s="42">
        <v>7263865</v>
      </c>
      <c r="F9" s="43">
        <v>16.04</v>
      </c>
      <c r="G9" s="43">
        <v>28.86</v>
      </c>
      <c r="H9" s="41"/>
      <c r="I9" s="41"/>
      <c r="J9" s="43" t="s">
        <v>521</v>
      </c>
      <c r="K9" s="41"/>
      <c r="L9" s="41"/>
    </row>
    <row r="10" spans="1:17" x14ac:dyDescent="0.25">
      <c r="A10" s="43" t="s">
        <v>520</v>
      </c>
      <c r="B10" s="42">
        <v>4227</v>
      </c>
      <c r="C10" s="43">
        <v>0.01</v>
      </c>
      <c r="D10" s="43">
        <v>0.02</v>
      </c>
      <c r="E10" s="42"/>
      <c r="F10" s="43"/>
      <c r="G10" s="43"/>
      <c r="H10" s="41"/>
      <c r="I10" s="41"/>
      <c r="J10" s="43" t="s">
        <v>520</v>
      </c>
      <c r="K10" s="41"/>
      <c r="L10" s="41"/>
    </row>
    <row r="11" spans="1:17" x14ac:dyDescent="0.25">
      <c r="A11" s="43" t="s">
        <v>519</v>
      </c>
      <c r="B11" s="42">
        <v>401519</v>
      </c>
      <c r="C11" s="43">
        <v>0.89</v>
      </c>
      <c r="D11" s="43">
        <v>1.85</v>
      </c>
      <c r="E11" s="42">
        <v>746492</v>
      </c>
      <c r="F11" s="43">
        <v>1.65</v>
      </c>
      <c r="G11" s="43">
        <v>2.97</v>
      </c>
      <c r="H11" s="41"/>
      <c r="I11" s="41"/>
      <c r="J11" s="43" t="s">
        <v>519</v>
      </c>
      <c r="K11" s="41"/>
      <c r="L11" s="41"/>
    </row>
    <row r="12" spans="1:17" x14ac:dyDescent="0.25">
      <c r="A12" s="43" t="s">
        <v>518</v>
      </c>
      <c r="B12" s="42">
        <v>832487</v>
      </c>
      <c r="C12" s="43">
        <v>1.84</v>
      </c>
      <c r="D12" s="43">
        <v>3.83</v>
      </c>
      <c r="E12" s="42"/>
      <c r="F12" s="43"/>
      <c r="G12" s="43"/>
      <c r="H12" s="41"/>
      <c r="I12" s="41"/>
      <c r="J12" s="43" t="s">
        <v>518</v>
      </c>
      <c r="K12" s="41"/>
      <c r="L12" s="41"/>
    </row>
    <row r="13" spans="1:17" x14ac:dyDescent="0.25">
      <c r="A13" s="43" t="s">
        <v>517</v>
      </c>
      <c r="B13" s="42">
        <v>127453</v>
      </c>
      <c r="C13" s="43">
        <v>0.28000000000000003</v>
      </c>
      <c r="D13" s="43">
        <v>0.59</v>
      </c>
      <c r="E13" s="42"/>
      <c r="F13" s="43"/>
      <c r="G13" s="43"/>
      <c r="H13" s="41"/>
      <c r="I13" s="41"/>
      <c r="J13" s="43" t="s">
        <v>517</v>
      </c>
      <c r="K13" s="41"/>
      <c r="L13" s="41"/>
    </row>
    <row r="14" spans="1:17" x14ac:dyDescent="0.25">
      <c r="A14" s="43" t="s">
        <v>516</v>
      </c>
      <c r="B14" s="42">
        <v>226264</v>
      </c>
      <c r="C14" s="43">
        <v>0.5</v>
      </c>
      <c r="D14" s="43">
        <v>1.04</v>
      </c>
      <c r="E14" s="42"/>
      <c r="F14" s="43"/>
      <c r="G14" s="43"/>
      <c r="H14" s="41"/>
      <c r="I14" s="41"/>
      <c r="J14" s="43" t="s">
        <v>516</v>
      </c>
      <c r="K14" s="44"/>
      <c r="L14" s="41"/>
    </row>
    <row r="15" spans="1:17" x14ac:dyDescent="0.25">
      <c r="A15" s="43" t="s">
        <v>515</v>
      </c>
      <c r="B15" s="42">
        <v>273391</v>
      </c>
      <c r="C15" s="43">
        <v>0.6</v>
      </c>
      <c r="D15" s="43">
        <v>1.26</v>
      </c>
      <c r="E15" s="42">
        <v>136381</v>
      </c>
      <c r="F15" s="43">
        <v>0.3</v>
      </c>
      <c r="G15" s="43">
        <v>0.54</v>
      </c>
      <c r="H15" s="41"/>
      <c r="I15" s="41"/>
      <c r="J15" s="43" t="s">
        <v>515</v>
      </c>
      <c r="K15" s="44"/>
      <c r="L15" s="41"/>
    </row>
    <row r="16" spans="1:17" x14ac:dyDescent="0.25">
      <c r="A16" s="43" t="s">
        <v>514</v>
      </c>
      <c r="B16" s="24">
        <v>85452</v>
      </c>
      <c r="C16" s="45">
        <v>0.19</v>
      </c>
      <c r="D16" s="45">
        <v>0.39</v>
      </c>
      <c r="E16" s="24"/>
      <c r="F16" s="45"/>
      <c r="G16" s="45"/>
      <c r="H16" s="25"/>
      <c r="I16" s="41"/>
      <c r="J16" s="43" t="s">
        <v>514</v>
      </c>
      <c r="K16" s="41"/>
      <c r="L16" s="41"/>
    </row>
    <row r="17" spans="1:15" x14ac:dyDescent="0.25">
      <c r="A17" s="43" t="s">
        <v>513</v>
      </c>
      <c r="B17" s="24">
        <v>1818</v>
      </c>
      <c r="C17" s="45">
        <v>0</v>
      </c>
      <c r="D17" s="45">
        <v>0.01</v>
      </c>
      <c r="E17" s="24"/>
      <c r="F17" s="45"/>
      <c r="G17" s="45"/>
      <c r="H17" s="25"/>
      <c r="I17" s="41"/>
      <c r="J17" s="43" t="s">
        <v>513</v>
      </c>
      <c r="K17" s="41"/>
      <c r="L17" s="41"/>
    </row>
    <row r="18" spans="1:15" x14ac:dyDescent="0.25">
      <c r="A18" s="43" t="s">
        <v>512</v>
      </c>
      <c r="B18" s="24">
        <v>42340</v>
      </c>
      <c r="C18" s="45">
        <v>0.09</v>
      </c>
      <c r="D18" s="45">
        <v>0.2</v>
      </c>
      <c r="E18" s="24"/>
      <c r="F18" s="45"/>
      <c r="G18" s="45"/>
      <c r="H18" s="25"/>
      <c r="I18" s="41"/>
      <c r="J18" s="43" t="s">
        <v>512</v>
      </c>
      <c r="K18" s="41"/>
      <c r="L18" s="41"/>
    </row>
    <row r="19" spans="1:15" x14ac:dyDescent="0.25">
      <c r="A19" s="43" t="s">
        <v>511</v>
      </c>
      <c r="B19" s="24">
        <v>5785224</v>
      </c>
      <c r="C19" s="45">
        <v>12.77</v>
      </c>
      <c r="D19" s="45">
        <v>26.65</v>
      </c>
      <c r="E19" s="24">
        <v>10127617</v>
      </c>
      <c r="F19" s="45">
        <v>22.36</v>
      </c>
      <c r="G19" s="45">
        <v>40.24</v>
      </c>
      <c r="H19" s="25"/>
      <c r="I19" s="41"/>
      <c r="J19" s="43" t="s">
        <v>511</v>
      </c>
      <c r="K19" s="41"/>
      <c r="L19" s="41"/>
    </row>
    <row r="20" spans="1:15" x14ac:dyDescent="0.25">
      <c r="A20" s="43" t="s">
        <v>510</v>
      </c>
      <c r="B20" s="24">
        <v>827211</v>
      </c>
      <c r="C20" s="45">
        <v>1.83</v>
      </c>
      <c r="D20" s="45">
        <v>3.81</v>
      </c>
      <c r="E20" s="24"/>
      <c r="F20" s="45"/>
      <c r="G20" s="45"/>
      <c r="H20" s="25"/>
      <c r="I20" s="41"/>
      <c r="J20" s="43" t="s">
        <v>510</v>
      </c>
      <c r="K20" s="41"/>
      <c r="L20" s="41"/>
    </row>
    <row r="21" spans="1:15" x14ac:dyDescent="0.25">
      <c r="A21" s="43" t="s">
        <v>509</v>
      </c>
      <c r="B21" s="24">
        <v>142835</v>
      </c>
      <c r="C21" s="45">
        <v>0.32</v>
      </c>
      <c r="D21" s="45">
        <v>0.66</v>
      </c>
      <c r="E21" s="24"/>
      <c r="F21" s="45"/>
      <c r="G21" s="45"/>
      <c r="H21" s="25"/>
      <c r="I21" s="41"/>
      <c r="J21" s="43" t="s">
        <v>509</v>
      </c>
      <c r="K21" s="41"/>
      <c r="L21" s="41"/>
    </row>
    <row r="22" spans="1:15" x14ac:dyDescent="0.25">
      <c r="A22" s="43" t="s">
        <v>508</v>
      </c>
      <c r="B22" s="24">
        <v>6018904</v>
      </c>
      <c r="C22" s="45">
        <v>13.29</v>
      </c>
      <c r="D22" s="45">
        <v>27.73</v>
      </c>
      <c r="E22" s="24">
        <v>6820477</v>
      </c>
      <c r="F22" s="45">
        <v>15.06</v>
      </c>
      <c r="G22" s="45">
        <v>27.1</v>
      </c>
      <c r="H22" s="25"/>
      <c r="I22" s="41"/>
      <c r="J22" s="43" t="s">
        <v>508</v>
      </c>
      <c r="K22" s="41"/>
      <c r="L22" s="41"/>
    </row>
    <row r="23" spans="1:15" x14ac:dyDescent="0.25">
      <c r="A23" s="43" t="s">
        <v>507</v>
      </c>
      <c r="B23" s="24">
        <v>34061</v>
      </c>
      <c r="C23" s="45">
        <v>0.08</v>
      </c>
      <c r="D23" s="45">
        <v>0.16</v>
      </c>
      <c r="E23" s="45"/>
      <c r="F23" s="45"/>
      <c r="G23" s="25"/>
      <c r="H23" s="25"/>
      <c r="I23" s="41"/>
      <c r="J23" s="43" t="s">
        <v>507</v>
      </c>
      <c r="K23" s="41"/>
      <c r="L23" s="41"/>
    </row>
    <row r="24" spans="1:15" x14ac:dyDescent="0.25">
      <c r="A24" s="41"/>
      <c r="B24" s="24"/>
      <c r="C24" s="45"/>
      <c r="D24" s="45"/>
      <c r="E24" s="45"/>
      <c r="F24" s="45"/>
      <c r="G24" s="25"/>
      <c r="H24" s="25"/>
      <c r="I24" s="41"/>
      <c r="J24" s="41"/>
      <c r="K24" s="41"/>
      <c r="L24" s="41"/>
    </row>
    <row r="25" spans="1:15" x14ac:dyDescent="0.25">
      <c r="A25" s="46" t="s">
        <v>5</v>
      </c>
      <c r="B25" s="24">
        <v>45296409</v>
      </c>
      <c r="C25" s="45">
        <v>100</v>
      </c>
      <c r="D25" s="24"/>
      <c r="E25" s="24">
        <v>45293888</v>
      </c>
      <c r="F25" s="45">
        <v>100</v>
      </c>
      <c r="G25" s="25"/>
      <c r="H25" s="25"/>
      <c r="I25" s="41"/>
      <c r="J25" s="46" t="s">
        <v>5</v>
      </c>
      <c r="K25" s="41"/>
      <c r="L25" s="45">
        <v>100</v>
      </c>
      <c r="N25" s="1"/>
      <c r="O25" s="12"/>
    </row>
    <row r="26" spans="1:15" x14ac:dyDescent="0.25">
      <c r="A26" s="46" t="s">
        <v>31</v>
      </c>
      <c r="B26" s="24">
        <v>22609325</v>
      </c>
      <c r="C26" s="45">
        <v>49.91</v>
      </c>
      <c r="D26" s="24"/>
      <c r="E26" s="24">
        <v>26455289</v>
      </c>
      <c r="F26" s="45">
        <v>58.41</v>
      </c>
      <c r="G26" s="25"/>
      <c r="H26" s="25"/>
      <c r="I26" s="41"/>
      <c r="J26" s="46" t="s">
        <v>31</v>
      </c>
      <c r="K26" s="41"/>
      <c r="L26" s="25"/>
      <c r="N26" s="1"/>
      <c r="O26" s="12"/>
    </row>
    <row r="27" spans="1:15" x14ac:dyDescent="0.25">
      <c r="A27" s="46" t="s">
        <v>6</v>
      </c>
      <c r="B27" s="24">
        <v>21708270</v>
      </c>
      <c r="C27" s="45">
        <v>47.92</v>
      </c>
      <c r="D27" s="24"/>
      <c r="E27" s="24">
        <v>25167643</v>
      </c>
      <c r="F27" s="45">
        <v>55.57</v>
      </c>
      <c r="G27" s="25"/>
      <c r="H27" s="25"/>
      <c r="I27" s="41"/>
      <c r="J27" s="46" t="s">
        <v>6</v>
      </c>
      <c r="K27" s="44"/>
      <c r="L27" s="25"/>
      <c r="N27" s="1"/>
    </row>
    <row r="28" spans="1:15" x14ac:dyDescent="0.25">
      <c r="A28" s="46" t="s">
        <v>8</v>
      </c>
      <c r="B28" s="24">
        <v>544767</v>
      </c>
      <c r="C28" s="45">
        <v>1.2</v>
      </c>
      <c r="D28" s="24"/>
      <c r="E28" s="24">
        <v>740458</v>
      </c>
      <c r="F28" s="45">
        <v>1.63</v>
      </c>
      <c r="G28" s="25"/>
      <c r="H28" s="25"/>
      <c r="I28" s="41"/>
      <c r="J28" s="46" t="s">
        <v>15</v>
      </c>
      <c r="K28" s="41"/>
      <c r="L28" s="25"/>
    </row>
    <row r="29" spans="1:15" x14ac:dyDescent="0.25">
      <c r="A29" s="46" t="s">
        <v>9</v>
      </c>
      <c r="B29" s="24">
        <v>356288</v>
      </c>
      <c r="C29" s="45">
        <v>0.79</v>
      </c>
      <c r="D29" s="24"/>
      <c r="E29" s="24">
        <v>547188</v>
      </c>
      <c r="F29" s="45">
        <v>1.21</v>
      </c>
      <c r="G29" s="25"/>
      <c r="H29" s="25"/>
      <c r="I29" s="41"/>
      <c r="J29" s="46" t="s">
        <v>9</v>
      </c>
      <c r="K29" s="41"/>
      <c r="L29" s="25"/>
    </row>
    <row r="30" spans="1:15" x14ac:dyDescent="0.25">
      <c r="A30" s="46" t="s">
        <v>4</v>
      </c>
      <c r="B30" s="24">
        <v>22687084</v>
      </c>
      <c r="C30" s="45">
        <v>50.09</v>
      </c>
      <c r="D30" s="24"/>
      <c r="E30" s="24">
        <v>18838599</v>
      </c>
      <c r="F30" s="45">
        <v>41.59</v>
      </c>
      <c r="G30" s="25"/>
      <c r="H30" s="25"/>
      <c r="I30" s="41"/>
      <c r="J30" s="46" t="s">
        <v>4</v>
      </c>
      <c r="K30" s="41"/>
      <c r="L30" s="25">
        <v>66.099999999999994</v>
      </c>
      <c r="N30" s="1"/>
    </row>
    <row r="31" spans="1:15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</sheetData>
  <mergeCells count="8">
    <mergeCell ref="A1:H1"/>
    <mergeCell ref="J1:Q1"/>
    <mergeCell ref="A2:A3"/>
    <mergeCell ref="B2:D2"/>
    <mergeCell ref="E2:H2"/>
    <mergeCell ref="J2:J3"/>
    <mergeCell ref="K2:M2"/>
    <mergeCell ref="N2:Q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="85" zoomScaleNormal="85" workbookViewId="0">
      <selection sqref="A1:I1"/>
    </sheetView>
  </sheetViews>
  <sheetFormatPr baseColWidth="10" defaultRowHeight="15" x14ac:dyDescent="0.25"/>
  <cols>
    <col min="1" max="1" width="24.140625" customWidth="1"/>
    <col min="2" max="2" width="21.85546875" customWidth="1"/>
    <col min="4" max="4" width="18.7109375" customWidth="1"/>
    <col min="5" max="5" width="19.42578125" customWidth="1"/>
    <col min="7" max="7" width="18.7109375" customWidth="1"/>
    <col min="8" max="9" width="19.42578125" customWidth="1"/>
    <col min="10" max="10" width="26" customWidth="1"/>
    <col min="11" max="11" width="20.140625" customWidth="1"/>
    <col min="13" max="13" width="13.85546875" bestFit="1" customWidth="1"/>
    <col min="14" max="14" width="18.85546875" customWidth="1"/>
    <col min="15" max="15" width="20.85546875" customWidth="1"/>
    <col min="17" max="17" width="19.42578125" customWidth="1"/>
    <col min="18" max="19" width="20.140625" customWidth="1"/>
  </cols>
  <sheetData>
    <row r="1" spans="1:19" ht="18.75" x14ac:dyDescent="0.3">
      <c r="A1" s="67">
        <v>2015</v>
      </c>
      <c r="B1" s="72"/>
      <c r="C1" s="72"/>
      <c r="D1" s="72"/>
      <c r="E1" s="72"/>
      <c r="F1" s="72"/>
      <c r="G1" s="72"/>
      <c r="H1" s="72"/>
      <c r="I1" s="72"/>
      <c r="K1" s="73">
        <v>2021</v>
      </c>
      <c r="L1" s="73"/>
      <c r="M1" s="73"/>
      <c r="N1" s="73"/>
      <c r="O1" s="73"/>
      <c r="P1" s="73"/>
      <c r="Q1" s="73"/>
      <c r="R1" s="73"/>
      <c r="S1" s="73"/>
    </row>
    <row r="2" spans="1:19" x14ac:dyDescent="0.25">
      <c r="A2" s="70" t="s">
        <v>0</v>
      </c>
      <c r="B2" s="70" t="s">
        <v>1</v>
      </c>
      <c r="C2" s="70" t="s">
        <v>2</v>
      </c>
      <c r="D2" s="70"/>
      <c r="E2" s="70"/>
      <c r="F2" s="74" t="s">
        <v>32</v>
      </c>
      <c r="G2" s="74"/>
      <c r="H2" s="74"/>
      <c r="I2" s="74"/>
      <c r="K2" s="70" t="s">
        <v>0</v>
      </c>
      <c r="L2" s="70" t="s">
        <v>1</v>
      </c>
      <c r="M2" s="70" t="s">
        <v>2</v>
      </c>
      <c r="N2" s="70"/>
      <c r="O2" s="70"/>
      <c r="P2" s="74" t="s">
        <v>32</v>
      </c>
      <c r="Q2" s="74"/>
      <c r="R2" s="74"/>
      <c r="S2" s="74"/>
    </row>
    <row r="3" spans="1:19" x14ac:dyDescent="0.25">
      <c r="A3" s="71"/>
      <c r="B3" s="71"/>
      <c r="C3" s="15" t="s">
        <v>3</v>
      </c>
      <c r="D3" s="15" t="s">
        <v>18</v>
      </c>
      <c r="E3" s="15" t="s">
        <v>19</v>
      </c>
      <c r="F3" s="15" t="s">
        <v>3</v>
      </c>
      <c r="G3" s="15" t="s">
        <v>18</v>
      </c>
      <c r="H3" s="15" t="s">
        <v>19</v>
      </c>
      <c r="I3" s="15" t="s">
        <v>33</v>
      </c>
      <c r="K3" s="71"/>
      <c r="L3" s="74"/>
      <c r="M3" s="15" t="s">
        <v>3</v>
      </c>
      <c r="N3" s="15" t="s">
        <v>18</v>
      </c>
      <c r="O3" s="15" t="s">
        <v>19</v>
      </c>
      <c r="P3" s="15" t="s">
        <v>3</v>
      </c>
      <c r="Q3" s="15" t="s">
        <v>18</v>
      </c>
      <c r="R3" s="15" t="s">
        <v>19</v>
      </c>
      <c r="S3" s="15" t="s">
        <v>33</v>
      </c>
    </row>
    <row r="4" spans="1:19" ht="15.75" x14ac:dyDescent="0.25">
      <c r="A4" s="17" t="s">
        <v>20</v>
      </c>
      <c r="B4" s="5" t="s">
        <v>7</v>
      </c>
      <c r="C4" s="14">
        <v>31359</v>
      </c>
      <c r="D4" s="13">
        <v>0.59</v>
      </c>
      <c r="E4" s="13">
        <v>1.25</v>
      </c>
      <c r="F4" s="14"/>
      <c r="G4" s="12"/>
      <c r="H4" s="12"/>
      <c r="I4" s="12"/>
      <c r="K4" t="s">
        <v>45</v>
      </c>
      <c r="L4" t="s">
        <v>100</v>
      </c>
      <c r="M4" s="52">
        <v>11620</v>
      </c>
      <c r="N4">
        <v>0.22</v>
      </c>
      <c r="O4">
        <v>0.68</v>
      </c>
    </row>
    <row r="5" spans="1:19" ht="15.75" x14ac:dyDescent="0.25">
      <c r="A5" s="5" t="s">
        <v>21</v>
      </c>
      <c r="B5" s="5" t="s">
        <v>10</v>
      </c>
      <c r="C5" s="14">
        <v>135274</v>
      </c>
      <c r="D5" s="13">
        <v>2.5499999999999998</v>
      </c>
      <c r="E5" s="13">
        <v>5.39</v>
      </c>
      <c r="F5" s="14"/>
      <c r="G5" s="12"/>
      <c r="H5" s="12"/>
      <c r="I5" s="12"/>
      <c r="K5" t="s">
        <v>34</v>
      </c>
      <c r="L5" t="s">
        <v>35</v>
      </c>
      <c r="M5" s="29">
        <v>6079</v>
      </c>
      <c r="N5">
        <v>0.11</v>
      </c>
      <c r="O5">
        <v>0.35</v>
      </c>
    </row>
    <row r="6" spans="1:19" ht="15.75" x14ac:dyDescent="0.25">
      <c r="A6" s="5" t="s">
        <v>22</v>
      </c>
      <c r="B6" s="17" t="s">
        <v>23</v>
      </c>
      <c r="C6" s="14">
        <v>600112</v>
      </c>
      <c r="D6" s="13">
        <v>11.3</v>
      </c>
      <c r="E6" s="13">
        <v>23.93</v>
      </c>
      <c r="F6" s="14">
        <v>1089756</v>
      </c>
      <c r="G6" s="7">
        <v>20.52</v>
      </c>
      <c r="H6" s="12">
        <v>36.840000000000003</v>
      </c>
      <c r="I6" s="12">
        <v>57</v>
      </c>
      <c r="K6" t="s">
        <v>20</v>
      </c>
      <c r="L6" t="s">
        <v>7</v>
      </c>
      <c r="M6" s="29">
        <v>26866</v>
      </c>
      <c r="N6" s="27">
        <v>0.5</v>
      </c>
      <c r="O6">
        <v>1.57</v>
      </c>
    </row>
    <row r="7" spans="1:19" ht="15.75" x14ac:dyDescent="0.25">
      <c r="A7" s="17" t="s">
        <v>24</v>
      </c>
      <c r="B7" s="5" t="s">
        <v>25</v>
      </c>
      <c r="C7" s="14">
        <v>173038</v>
      </c>
      <c r="D7" s="13">
        <v>3.26</v>
      </c>
      <c r="E7" s="13">
        <v>6.9</v>
      </c>
      <c r="F7" s="14"/>
      <c r="G7" s="12"/>
      <c r="H7" s="12"/>
      <c r="I7" s="12"/>
      <c r="K7" t="s">
        <v>21</v>
      </c>
      <c r="L7" t="s">
        <v>36</v>
      </c>
      <c r="M7" s="29">
        <v>95305</v>
      </c>
      <c r="N7">
        <v>1.76</v>
      </c>
      <c r="O7">
        <v>5.56</v>
      </c>
    </row>
    <row r="8" spans="1:19" ht="15.75" x14ac:dyDescent="0.25">
      <c r="A8" s="8" t="s">
        <v>26</v>
      </c>
      <c r="B8" s="18" t="s">
        <v>27</v>
      </c>
      <c r="C8" s="14">
        <v>39187</v>
      </c>
      <c r="D8" s="13">
        <v>0.74</v>
      </c>
      <c r="E8" s="13">
        <v>1.56</v>
      </c>
      <c r="F8" s="19"/>
      <c r="G8" s="12"/>
      <c r="H8" s="12"/>
      <c r="I8" s="12"/>
      <c r="K8" t="s">
        <v>39</v>
      </c>
      <c r="L8" t="s">
        <v>40</v>
      </c>
      <c r="M8" s="29">
        <v>195389</v>
      </c>
      <c r="N8">
        <v>3.62</v>
      </c>
      <c r="O8" s="27">
        <v>11.4</v>
      </c>
    </row>
    <row r="9" spans="1:19" ht="15.75" x14ac:dyDescent="0.25">
      <c r="A9" s="5" t="s">
        <v>28</v>
      </c>
      <c r="B9" s="5" t="s">
        <v>13</v>
      </c>
      <c r="C9" s="14">
        <v>795661</v>
      </c>
      <c r="D9" s="13">
        <v>14.98</v>
      </c>
      <c r="E9" s="13">
        <v>31.73</v>
      </c>
      <c r="F9" s="14">
        <v>1201597</v>
      </c>
      <c r="G9" s="12">
        <v>22.63</v>
      </c>
      <c r="H9" s="12">
        <v>40.619999999999997</v>
      </c>
      <c r="I9" s="12">
        <v>113</v>
      </c>
      <c r="K9" t="s">
        <v>37</v>
      </c>
      <c r="L9" t="s">
        <v>38</v>
      </c>
      <c r="M9" s="29">
        <v>247542</v>
      </c>
      <c r="N9">
        <v>4.58</v>
      </c>
      <c r="O9">
        <v>14.45</v>
      </c>
    </row>
    <row r="10" spans="1:19" ht="15.75" x14ac:dyDescent="0.25">
      <c r="A10" s="5" t="s">
        <v>29</v>
      </c>
      <c r="B10" s="5" t="s">
        <v>17</v>
      </c>
      <c r="C10" s="14">
        <v>71538</v>
      </c>
      <c r="D10" s="13">
        <v>1.35</v>
      </c>
      <c r="E10" s="13">
        <v>2.85</v>
      </c>
      <c r="F10" s="14"/>
      <c r="G10" s="12"/>
      <c r="H10" s="12"/>
      <c r="I10" s="12"/>
      <c r="K10" t="s">
        <v>41</v>
      </c>
      <c r="L10" t="s">
        <v>42</v>
      </c>
      <c r="M10" s="29">
        <v>169056</v>
      </c>
      <c r="N10">
        <v>3.13</v>
      </c>
      <c r="O10">
        <v>9.8699999999999992</v>
      </c>
    </row>
    <row r="11" spans="1:19" ht="15.75" x14ac:dyDescent="0.25">
      <c r="A11" s="17" t="s">
        <v>16</v>
      </c>
      <c r="B11" s="17" t="s">
        <v>12</v>
      </c>
      <c r="C11" s="14">
        <v>639923</v>
      </c>
      <c r="D11" s="13">
        <v>12.05</v>
      </c>
      <c r="E11" s="13">
        <v>25.52</v>
      </c>
      <c r="F11" s="14">
        <v>667102</v>
      </c>
      <c r="G11" s="12">
        <v>12.56</v>
      </c>
      <c r="H11" s="12">
        <v>22.55</v>
      </c>
      <c r="I11" s="12">
        <v>34</v>
      </c>
      <c r="K11" t="s">
        <v>28</v>
      </c>
      <c r="L11" t="s">
        <v>14</v>
      </c>
      <c r="M11" s="29">
        <v>750200</v>
      </c>
      <c r="N11">
        <v>13.88</v>
      </c>
      <c r="O11">
        <v>43.79</v>
      </c>
    </row>
    <row r="12" spans="1:19" ht="15.75" x14ac:dyDescent="0.25">
      <c r="A12" s="17" t="s">
        <v>30</v>
      </c>
      <c r="B12" s="5" t="s">
        <v>11</v>
      </c>
      <c r="C12" s="14">
        <v>21723</v>
      </c>
      <c r="D12" s="13">
        <v>0.41</v>
      </c>
      <c r="E12" s="13">
        <v>0.87</v>
      </c>
      <c r="F12" s="14"/>
      <c r="G12" s="12"/>
      <c r="H12" s="12"/>
      <c r="I12" s="12"/>
      <c r="K12" t="s">
        <v>43</v>
      </c>
      <c r="L12" t="s">
        <v>44</v>
      </c>
      <c r="M12" s="29">
        <v>211216</v>
      </c>
      <c r="N12">
        <v>3.91</v>
      </c>
      <c r="O12">
        <v>12.33</v>
      </c>
    </row>
    <row r="13" spans="1:19" ht="15.75" x14ac:dyDescent="0.25">
      <c r="A13" s="5"/>
      <c r="B13" s="5"/>
      <c r="C13" s="4"/>
      <c r="D13" s="12"/>
      <c r="E13" s="12"/>
      <c r="F13" s="12"/>
      <c r="G13" s="12"/>
      <c r="H13" s="12"/>
      <c r="I13" s="12"/>
      <c r="M13" s="1"/>
    </row>
    <row r="14" spans="1:19" ht="15.75" x14ac:dyDescent="0.25">
      <c r="A14" s="5"/>
      <c r="B14" s="5"/>
      <c r="C14" s="4"/>
      <c r="D14" s="12"/>
      <c r="E14" s="12"/>
      <c r="F14" s="12"/>
      <c r="G14" s="12"/>
      <c r="H14" s="12"/>
      <c r="I14" s="12"/>
      <c r="M14" s="1"/>
    </row>
    <row r="15" spans="1:19" x14ac:dyDescent="0.25">
      <c r="C15" s="14"/>
      <c r="D15" s="13"/>
      <c r="E15" s="13"/>
      <c r="F15" s="13"/>
      <c r="G15" s="13"/>
      <c r="H15" s="12"/>
      <c r="I15" s="12"/>
      <c r="L15" s="29"/>
      <c r="M15" s="27"/>
    </row>
    <row r="16" spans="1:19" x14ac:dyDescent="0.25">
      <c r="A16" s="75" t="s">
        <v>5</v>
      </c>
      <c r="B16" s="75"/>
      <c r="C16" s="14">
        <v>5310639</v>
      </c>
      <c r="D16" s="13">
        <v>100</v>
      </c>
      <c r="E16" s="13"/>
      <c r="F16" s="14">
        <v>5310639</v>
      </c>
      <c r="G16" s="13">
        <v>100</v>
      </c>
      <c r="H16" s="12"/>
      <c r="I16" s="12"/>
      <c r="K16" s="75" t="s">
        <v>5</v>
      </c>
      <c r="L16" s="75"/>
      <c r="M16" s="60">
        <v>5403273</v>
      </c>
      <c r="N16" s="49">
        <v>100</v>
      </c>
      <c r="P16" s="1"/>
      <c r="Q16" s="12"/>
    </row>
    <row r="17" spans="1:17" x14ac:dyDescent="0.25">
      <c r="A17" s="16" t="s">
        <v>31</v>
      </c>
      <c r="B17" s="16"/>
      <c r="C17" s="14">
        <v>2597323</v>
      </c>
      <c r="D17" s="13">
        <v>48.91</v>
      </c>
      <c r="E17" s="13"/>
      <c r="F17" s="14">
        <v>3063198</v>
      </c>
      <c r="G17" s="13">
        <v>57.68</v>
      </c>
      <c r="H17" s="12"/>
      <c r="I17" s="12"/>
      <c r="K17" s="16" t="s">
        <v>31</v>
      </c>
      <c r="L17" s="16"/>
      <c r="M17" s="60">
        <v>1760879</v>
      </c>
      <c r="N17" s="50">
        <v>32.590000000000003</v>
      </c>
      <c r="P17" s="1"/>
      <c r="Q17" s="12"/>
    </row>
    <row r="18" spans="1:17" x14ac:dyDescent="0.25">
      <c r="A18" s="75" t="s">
        <v>6</v>
      </c>
      <c r="B18" s="75"/>
      <c r="C18" s="14">
        <v>2507815</v>
      </c>
      <c r="D18" s="13">
        <v>47.22</v>
      </c>
      <c r="E18" s="13"/>
      <c r="F18" s="14">
        <v>2958455</v>
      </c>
      <c r="G18" s="13">
        <v>55.71</v>
      </c>
      <c r="H18" s="12"/>
      <c r="I18" s="12"/>
      <c r="K18" s="75" t="s">
        <v>6</v>
      </c>
      <c r="L18" s="75"/>
      <c r="M18" s="60">
        <v>1713273</v>
      </c>
      <c r="N18" s="50">
        <v>31.71</v>
      </c>
      <c r="P18" s="1"/>
    </row>
    <row r="19" spans="1:17" x14ac:dyDescent="0.25">
      <c r="A19" s="75" t="s">
        <v>8</v>
      </c>
      <c r="B19" s="75"/>
      <c r="C19" s="14">
        <v>59333</v>
      </c>
      <c r="D19" s="13">
        <v>1.1200000000000001</v>
      </c>
      <c r="E19" s="13"/>
      <c r="F19" s="14">
        <v>59166</v>
      </c>
      <c r="G19" s="13">
        <v>1.1100000000000001</v>
      </c>
      <c r="H19" s="12"/>
      <c r="I19" s="12"/>
      <c r="K19" s="75" t="s">
        <v>15</v>
      </c>
      <c r="L19" s="75"/>
      <c r="M19" s="60">
        <v>30781</v>
      </c>
      <c r="N19" s="50">
        <v>0.56999999999999995</v>
      </c>
    </row>
    <row r="20" spans="1:17" x14ac:dyDescent="0.25">
      <c r="A20" s="75" t="s">
        <v>9</v>
      </c>
      <c r="B20" s="75"/>
      <c r="C20" s="14">
        <v>30175</v>
      </c>
      <c r="D20" s="13">
        <v>0.56999999999999995</v>
      </c>
      <c r="E20" s="13"/>
      <c r="F20" s="14">
        <v>45577</v>
      </c>
      <c r="G20" s="13">
        <v>0.86</v>
      </c>
      <c r="H20" s="12"/>
      <c r="I20" s="12"/>
      <c r="K20" s="75" t="s">
        <v>9</v>
      </c>
      <c r="L20" s="75"/>
      <c r="M20" s="60">
        <v>16825</v>
      </c>
      <c r="N20" s="50">
        <v>0.31</v>
      </c>
    </row>
    <row r="21" spans="1:17" x14ac:dyDescent="0.25">
      <c r="A21" s="75" t="s">
        <v>4</v>
      </c>
      <c r="B21" s="75"/>
      <c r="C21" s="14">
        <v>2713316</v>
      </c>
      <c r="D21" s="13">
        <v>51.09</v>
      </c>
      <c r="E21" s="13"/>
      <c r="F21" s="14">
        <v>2247266</v>
      </c>
      <c r="G21" s="13">
        <v>42.32</v>
      </c>
      <c r="H21" s="12"/>
      <c r="I21" s="12"/>
      <c r="K21" s="75" t="s">
        <v>4</v>
      </c>
      <c r="L21" s="75"/>
      <c r="M21" s="60">
        <v>3642394</v>
      </c>
      <c r="N21" s="50">
        <v>67.41</v>
      </c>
      <c r="P21" s="1"/>
    </row>
    <row r="22" spans="1:17" x14ac:dyDescent="0.25">
      <c r="C22" s="1"/>
      <c r="L22" s="29"/>
    </row>
    <row r="23" spans="1:17" x14ac:dyDescent="0.25">
      <c r="C23" s="27"/>
      <c r="K23" s="27"/>
    </row>
    <row r="24" spans="1:17" x14ac:dyDescent="0.25">
      <c r="J24" s="66" t="s">
        <v>552</v>
      </c>
      <c r="K24" s="29">
        <f>M11-C9</f>
        <v>-45461</v>
      </c>
      <c r="L24" s="1"/>
      <c r="N24" s="1"/>
    </row>
    <row r="25" spans="1:17" x14ac:dyDescent="0.25">
      <c r="C25" s="13"/>
      <c r="J25" s="66" t="s">
        <v>553</v>
      </c>
      <c r="K25" s="27">
        <f>K24*100/M16</f>
        <v>-0.84136041247591964</v>
      </c>
    </row>
  </sheetData>
  <mergeCells count="20">
    <mergeCell ref="A20:B20"/>
    <mergeCell ref="K20:L20"/>
    <mergeCell ref="A21:B21"/>
    <mergeCell ref="K21:L21"/>
    <mergeCell ref="A16:B16"/>
    <mergeCell ref="K16:L16"/>
    <mergeCell ref="A18:B18"/>
    <mergeCell ref="K18:L18"/>
    <mergeCell ref="A19:B19"/>
    <mergeCell ref="K19:L19"/>
    <mergeCell ref="A1:I1"/>
    <mergeCell ref="K1:S1"/>
    <mergeCell ref="A2:A3"/>
    <mergeCell ref="B2:B3"/>
    <mergeCell ref="C2:E2"/>
    <mergeCell ref="F2:I2"/>
    <mergeCell ref="K2:K3"/>
    <mergeCell ref="L2:L3"/>
    <mergeCell ref="M2:O2"/>
    <mergeCell ref="P2:S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="85" zoomScaleNormal="85" workbookViewId="0">
      <selection sqref="A1:I1"/>
    </sheetView>
  </sheetViews>
  <sheetFormatPr baseColWidth="10" defaultRowHeight="15" x14ac:dyDescent="0.25"/>
  <cols>
    <col min="1" max="1" width="21.28515625" customWidth="1"/>
    <col min="6" max="6" width="11.42578125" customWidth="1"/>
    <col min="7" max="7" width="13.7109375" customWidth="1"/>
    <col min="10" max="10" width="25" customWidth="1"/>
    <col min="11" max="11" width="16.42578125" customWidth="1"/>
    <col min="12" max="12" width="27.5703125" customWidth="1"/>
  </cols>
  <sheetData>
    <row r="1" spans="1:19" ht="18.75" x14ac:dyDescent="0.3">
      <c r="A1" s="67">
        <v>2015</v>
      </c>
      <c r="B1" s="68"/>
      <c r="C1" s="68"/>
      <c r="D1" s="68"/>
      <c r="E1" s="68"/>
      <c r="F1" s="68"/>
      <c r="G1" s="68"/>
      <c r="H1" s="68"/>
      <c r="I1" s="68"/>
      <c r="K1" s="69">
        <v>2021</v>
      </c>
      <c r="L1" s="69"/>
      <c r="M1" s="69"/>
      <c r="N1" s="69"/>
      <c r="O1" s="69"/>
      <c r="P1" s="69"/>
      <c r="Q1" s="69"/>
      <c r="R1" s="69"/>
      <c r="S1" s="69"/>
    </row>
    <row r="2" spans="1:19" x14ac:dyDescent="0.25">
      <c r="A2" s="70" t="s">
        <v>0</v>
      </c>
      <c r="B2" s="70" t="s">
        <v>1</v>
      </c>
      <c r="C2" s="70" t="s">
        <v>2</v>
      </c>
      <c r="D2" s="70"/>
      <c r="E2" s="70"/>
      <c r="F2" s="71" t="s">
        <v>32</v>
      </c>
      <c r="G2" s="71"/>
      <c r="H2" s="71"/>
      <c r="I2" s="71"/>
      <c r="K2" s="70" t="s">
        <v>0</v>
      </c>
      <c r="L2" s="70" t="s">
        <v>1</v>
      </c>
      <c r="M2" s="70" t="s">
        <v>2</v>
      </c>
      <c r="N2" s="70"/>
      <c r="O2" s="70"/>
      <c r="P2" s="71" t="s">
        <v>32</v>
      </c>
      <c r="Q2" s="71"/>
      <c r="R2" s="71"/>
      <c r="S2" s="71"/>
    </row>
    <row r="3" spans="1:19" x14ac:dyDescent="0.25">
      <c r="A3" s="71"/>
      <c r="B3" s="71"/>
      <c r="C3" s="23" t="s">
        <v>3</v>
      </c>
      <c r="D3" s="23" t="s">
        <v>18</v>
      </c>
      <c r="E3" s="23" t="s">
        <v>19</v>
      </c>
      <c r="F3" s="23" t="s">
        <v>3</v>
      </c>
      <c r="G3" s="23" t="s">
        <v>18</v>
      </c>
      <c r="H3" s="23" t="s">
        <v>19</v>
      </c>
      <c r="I3" s="23" t="s">
        <v>33</v>
      </c>
      <c r="K3" s="71"/>
      <c r="L3" s="71"/>
      <c r="M3" s="23" t="s">
        <v>3</v>
      </c>
      <c r="N3" s="23" t="s">
        <v>18</v>
      </c>
      <c r="O3" s="23" t="s">
        <v>19</v>
      </c>
      <c r="P3" s="23" t="s">
        <v>3</v>
      </c>
      <c r="Q3" s="23" t="s">
        <v>18</v>
      </c>
      <c r="R3" s="23" t="s">
        <v>19</v>
      </c>
      <c r="S3" s="23" t="s">
        <v>33</v>
      </c>
    </row>
    <row r="4" spans="1:19" ht="15.75" x14ac:dyDescent="0.25">
      <c r="A4" t="s">
        <v>225</v>
      </c>
      <c r="B4" t="s">
        <v>7</v>
      </c>
      <c r="C4" s="1">
        <v>14518</v>
      </c>
      <c r="D4">
        <v>0.73</v>
      </c>
      <c r="E4">
        <v>1.51</v>
      </c>
      <c r="I4" s="26"/>
      <c r="K4" s="41" t="s">
        <v>225</v>
      </c>
      <c r="L4" s="26" t="s">
        <v>7</v>
      </c>
      <c r="M4" s="29">
        <v>17828</v>
      </c>
      <c r="N4">
        <v>0.91</v>
      </c>
      <c r="O4">
        <v>2.73</v>
      </c>
    </row>
    <row r="5" spans="1:19" ht="15.75" x14ac:dyDescent="0.25">
      <c r="A5" t="s">
        <v>224</v>
      </c>
      <c r="B5" t="s">
        <v>223</v>
      </c>
      <c r="C5" s="1">
        <v>44471</v>
      </c>
      <c r="D5">
        <v>2.23</v>
      </c>
      <c r="E5">
        <v>4.62</v>
      </c>
      <c r="I5" s="26"/>
      <c r="K5" t="s">
        <v>222</v>
      </c>
      <c r="L5" t="s">
        <v>221</v>
      </c>
      <c r="M5" s="29">
        <v>29423</v>
      </c>
      <c r="N5" s="27">
        <v>1.5</v>
      </c>
      <c r="O5" s="27">
        <v>4.5</v>
      </c>
    </row>
    <row r="6" spans="1:19" x14ac:dyDescent="0.25">
      <c r="A6" t="s">
        <v>219</v>
      </c>
      <c r="B6" t="s">
        <v>220</v>
      </c>
      <c r="C6" s="1">
        <v>221376</v>
      </c>
      <c r="D6">
        <v>11.09</v>
      </c>
      <c r="E6">
        <v>22.99</v>
      </c>
      <c r="F6" s="1">
        <v>402916</v>
      </c>
      <c r="G6">
        <v>20.18</v>
      </c>
      <c r="H6">
        <v>34.67</v>
      </c>
      <c r="I6">
        <v>51</v>
      </c>
      <c r="K6" t="s">
        <v>219</v>
      </c>
      <c r="L6" t="s">
        <v>218</v>
      </c>
      <c r="M6" s="29">
        <v>173393</v>
      </c>
      <c r="N6">
        <v>8.81</v>
      </c>
      <c r="O6">
        <v>26.52</v>
      </c>
    </row>
    <row r="7" spans="1:19" x14ac:dyDescent="0.25">
      <c r="A7" t="s">
        <v>217</v>
      </c>
      <c r="B7" t="s">
        <v>216</v>
      </c>
      <c r="C7" s="1">
        <v>37707</v>
      </c>
      <c r="D7">
        <v>1.89</v>
      </c>
      <c r="E7">
        <v>3.92</v>
      </c>
      <c r="K7" t="s">
        <v>215</v>
      </c>
      <c r="L7" t="s">
        <v>214</v>
      </c>
      <c r="M7" s="29">
        <v>67618</v>
      </c>
      <c r="N7">
        <v>3.44</v>
      </c>
      <c r="O7">
        <v>10.34</v>
      </c>
    </row>
    <row r="8" spans="1:19" x14ac:dyDescent="0.25">
      <c r="A8" t="s">
        <v>213</v>
      </c>
      <c r="B8" t="s">
        <v>212</v>
      </c>
      <c r="C8" s="1">
        <v>20616</v>
      </c>
      <c r="D8">
        <v>1.03</v>
      </c>
      <c r="E8">
        <v>2.14</v>
      </c>
      <c r="K8" t="s">
        <v>211</v>
      </c>
      <c r="L8" t="s">
        <v>210</v>
      </c>
      <c r="M8" s="29">
        <v>76457</v>
      </c>
      <c r="N8">
        <v>3.89</v>
      </c>
      <c r="O8">
        <v>11.69</v>
      </c>
    </row>
    <row r="9" spans="1:19" x14ac:dyDescent="0.25">
      <c r="A9" t="s">
        <v>209</v>
      </c>
      <c r="B9" t="s">
        <v>208</v>
      </c>
      <c r="C9" s="1">
        <v>31431</v>
      </c>
      <c r="D9">
        <v>1.57</v>
      </c>
      <c r="E9">
        <v>3.26</v>
      </c>
      <c r="K9" t="s">
        <v>207</v>
      </c>
      <c r="L9" t="s">
        <v>206</v>
      </c>
      <c r="M9" s="29">
        <v>137596</v>
      </c>
      <c r="N9" s="27">
        <v>7</v>
      </c>
      <c r="O9">
        <v>21.04</v>
      </c>
    </row>
    <row r="10" spans="1:19" x14ac:dyDescent="0.25">
      <c r="A10" t="s">
        <v>205</v>
      </c>
      <c r="B10" t="s">
        <v>204</v>
      </c>
      <c r="C10" s="1">
        <v>231069</v>
      </c>
      <c r="D10">
        <v>11.57</v>
      </c>
      <c r="E10" s="27">
        <v>24</v>
      </c>
      <c r="F10" s="1">
        <v>382216</v>
      </c>
      <c r="G10">
        <v>19.14</v>
      </c>
      <c r="H10">
        <v>32.89</v>
      </c>
      <c r="I10">
        <v>25</v>
      </c>
      <c r="K10" t="s">
        <v>203</v>
      </c>
      <c r="L10" t="s">
        <v>105</v>
      </c>
      <c r="M10" s="29">
        <v>151626</v>
      </c>
      <c r="N10">
        <v>7.71</v>
      </c>
      <c r="O10">
        <v>23.19</v>
      </c>
    </row>
    <row r="11" spans="1:19" x14ac:dyDescent="0.25">
      <c r="A11" t="s">
        <v>202</v>
      </c>
      <c r="B11" t="s">
        <v>17</v>
      </c>
      <c r="C11" s="1">
        <v>49802</v>
      </c>
      <c r="D11">
        <v>2.4900000000000002</v>
      </c>
      <c r="E11">
        <v>5.17</v>
      </c>
    </row>
    <row r="12" spans="1:19" x14ac:dyDescent="0.25">
      <c r="A12" t="s">
        <v>201</v>
      </c>
      <c r="B12" t="s">
        <v>12</v>
      </c>
      <c r="C12" s="1">
        <v>303143</v>
      </c>
      <c r="D12">
        <v>15.18</v>
      </c>
      <c r="E12">
        <v>31.48</v>
      </c>
      <c r="F12" s="1">
        <v>376913</v>
      </c>
      <c r="G12">
        <v>18.88</v>
      </c>
      <c r="H12">
        <v>32.44</v>
      </c>
      <c r="I12">
        <v>24</v>
      </c>
    </row>
    <row r="13" spans="1:19" ht="15.75" x14ac:dyDescent="0.25">
      <c r="A13" t="s">
        <v>200</v>
      </c>
      <c r="B13" t="s">
        <v>11</v>
      </c>
      <c r="C13" s="1">
        <v>8835</v>
      </c>
      <c r="D13">
        <v>0.44</v>
      </c>
      <c r="E13">
        <v>0.92</v>
      </c>
      <c r="I13" s="26"/>
      <c r="M13" s="1"/>
    </row>
    <row r="14" spans="1:19" ht="15.75" x14ac:dyDescent="0.25">
      <c r="A14" s="26"/>
      <c r="B14" s="26"/>
      <c r="C14" s="26"/>
      <c r="D14" s="26"/>
      <c r="E14" s="26"/>
      <c r="F14" s="26"/>
      <c r="G14" s="26"/>
      <c r="H14" s="26"/>
      <c r="I14" s="26"/>
      <c r="M14" s="1"/>
    </row>
    <row r="15" spans="1:19" x14ac:dyDescent="0.25">
      <c r="C15" s="14"/>
      <c r="D15" s="13"/>
      <c r="E15" s="13"/>
      <c r="F15" s="13"/>
      <c r="G15" s="13"/>
      <c r="H15" s="12"/>
      <c r="I15" s="12"/>
      <c r="L15" s="29"/>
      <c r="M15" s="27"/>
    </row>
    <row r="16" spans="1:19" x14ac:dyDescent="0.25">
      <c r="A16" s="75" t="s">
        <v>5</v>
      </c>
      <c r="B16" s="75"/>
      <c r="C16" s="14">
        <v>1996679</v>
      </c>
      <c r="D16" s="13">
        <v>100</v>
      </c>
      <c r="E16" s="14"/>
      <c r="F16" s="14">
        <v>1996576</v>
      </c>
      <c r="G16" s="13">
        <v>100</v>
      </c>
      <c r="H16" s="12"/>
      <c r="I16" s="12"/>
      <c r="K16" s="75" t="s">
        <v>5</v>
      </c>
      <c r="L16" s="75"/>
      <c r="M16" s="61">
        <v>1967059</v>
      </c>
      <c r="N16" s="63">
        <v>100</v>
      </c>
      <c r="P16" s="1"/>
      <c r="Q16" s="12"/>
    </row>
    <row r="17" spans="1:17" x14ac:dyDescent="0.25">
      <c r="A17" s="22" t="s">
        <v>31</v>
      </c>
      <c r="B17" s="22"/>
      <c r="C17" s="14">
        <v>1009561</v>
      </c>
      <c r="D17" s="13">
        <v>50.56</v>
      </c>
      <c r="E17" s="14"/>
      <c r="F17" s="14">
        <v>1220862</v>
      </c>
      <c r="G17" s="13">
        <v>61.15</v>
      </c>
      <c r="H17" s="12"/>
      <c r="I17" s="12"/>
      <c r="K17" s="22" t="s">
        <v>31</v>
      </c>
      <c r="L17" s="22"/>
      <c r="M17" s="61">
        <v>686005</v>
      </c>
      <c r="N17" s="63">
        <v>34.869999999999997</v>
      </c>
      <c r="P17" s="1"/>
      <c r="Q17" s="12"/>
    </row>
    <row r="18" spans="1:17" x14ac:dyDescent="0.25">
      <c r="A18" s="75" t="s">
        <v>6</v>
      </c>
      <c r="B18" s="75"/>
      <c r="C18" s="14">
        <v>962968</v>
      </c>
      <c r="D18" s="13">
        <v>48.23</v>
      </c>
      <c r="E18" s="14"/>
      <c r="F18" s="14">
        <v>1162045</v>
      </c>
      <c r="G18" s="13">
        <v>58.2</v>
      </c>
      <c r="H18" s="12"/>
      <c r="I18" s="12"/>
      <c r="K18" s="75" t="s">
        <v>6</v>
      </c>
      <c r="L18" s="75"/>
      <c r="M18" s="61">
        <v>653941</v>
      </c>
      <c r="N18" s="63">
        <v>33.24</v>
      </c>
      <c r="P18" s="1"/>
    </row>
    <row r="19" spans="1:17" x14ac:dyDescent="0.25">
      <c r="A19" s="75" t="s">
        <v>8</v>
      </c>
      <c r="B19" s="75"/>
      <c r="C19" s="14">
        <v>27341</v>
      </c>
      <c r="D19" s="13">
        <v>1.37</v>
      </c>
      <c r="E19" s="14"/>
      <c r="F19" s="14">
        <v>28761</v>
      </c>
      <c r="G19" s="13">
        <v>1.44</v>
      </c>
      <c r="H19" s="12"/>
      <c r="I19" s="12"/>
      <c r="K19" s="75" t="s">
        <v>15</v>
      </c>
      <c r="L19" s="75"/>
      <c r="M19" s="61">
        <v>21156</v>
      </c>
      <c r="N19" s="63">
        <v>1.08</v>
      </c>
    </row>
    <row r="20" spans="1:17" x14ac:dyDescent="0.25">
      <c r="A20" s="75" t="s">
        <v>9</v>
      </c>
      <c r="B20" s="75"/>
      <c r="C20" s="14">
        <v>19252</v>
      </c>
      <c r="D20" s="13">
        <v>0.96</v>
      </c>
      <c r="E20" s="14"/>
      <c r="F20" s="14">
        <v>30056</v>
      </c>
      <c r="G20" s="13">
        <v>1.51</v>
      </c>
      <c r="H20" s="12"/>
      <c r="I20" s="12"/>
      <c r="K20" s="75" t="s">
        <v>9</v>
      </c>
      <c r="L20" s="75"/>
      <c r="M20" s="61">
        <v>10908</v>
      </c>
      <c r="N20" s="63">
        <v>0.55000000000000004</v>
      </c>
    </row>
    <row r="21" spans="1:17" x14ac:dyDescent="0.25">
      <c r="A21" s="75" t="s">
        <v>4</v>
      </c>
      <c r="B21" s="75"/>
      <c r="C21" s="14">
        <v>987118</v>
      </c>
      <c r="D21" s="13">
        <v>49.44</v>
      </c>
      <c r="E21" s="14"/>
      <c r="F21" s="14">
        <v>775714</v>
      </c>
      <c r="G21" s="13">
        <v>38.85</v>
      </c>
      <c r="H21" s="12"/>
      <c r="I21" s="12"/>
      <c r="K21" s="75" t="s">
        <v>4</v>
      </c>
      <c r="L21" s="75"/>
      <c r="M21" s="61">
        <v>1281054</v>
      </c>
      <c r="N21" s="63">
        <v>65.13</v>
      </c>
      <c r="P21" s="1"/>
    </row>
    <row r="22" spans="1:17" x14ac:dyDescent="0.25">
      <c r="C22" s="1"/>
    </row>
    <row r="23" spans="1:17" x14ac:dyDescent="0.25">
      <c r="M23" s="27"/>
    </row>
    <row r="24" spans="1:17" x14ac:dyDescent="0.25">
      <c r="E24" s="27"/>
      <c r="L24" s="66" t="s">
        <v>552</v>
      </c>
      <c r="M24" s="29">
        <f>M6-C6</f>
        <v>-47983</v>
      </c>
    </row>
    <row r="25" spans="1:17" x14ac:dyDescent="0.25">
      <c r="L25" s="66" t="s">
        <v>553</v>
      </c>
      <c r="M25" s="27">
        <f>M24*100/M16</f>
        <v>-2.439326934270909</v>
      </c>
    </row>
  </sheetData>
  <mergeCells count="20">
    <mergeCell ref="A1:I1"/>
    <mergeCell ref="K1:S1"/>
    <mergeCell ref="A2:A3"/>
    <mergeCell ref="B2:B3"/>
    <mergeCell ref="C2:E2"/>
    <mergeCell ref="F2:I2"/>
    <mergeCell ref="K2:K3"/>
    <mergeCell ref="L2:L3"/>
    <mergeCell ref="M2:O2"/>
    <mergeCell ref="P2:S2"/>
    <mergeCell ref="A20:B20"/>
    <mergeCell ref="K20:L20"/>
    <mergeCell ref="A21:B21"/>
    <mergeCell ref="K21:L21"/>
    <mergeCell ref="A16:B16"/>
    <mergeCell ref="K16:L16"/>
    <mergeCell ref="A18:B18"/>
    <mergeCell ref="K18:L18"/>
    <mergeCell ref="A19:B19"/>
    <mergeCell ref="K19:L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85" zoomScaleNormal="85" workbookViewId="0">
      <selection sqref="A1:I1"/>
    </sheetView>
  </sheetViews>
  <sheetFormatPr baseColWidth="10" defaultRowHeight="15" x14ac:dyDescent="0.25"/>
  <cols>
    <col min="10" max="10" width="15.42578125" customWidth="1"/>
    <col min="11" max="11" width="20.42578125" customWidth="1"/>
    <col min="12" max="12" width="26.5703125" customWidth="1"/>
  </cols>
  <sheetData>
    <row r="1" spans="1:19" ht="18.75" x14ac:dyDescent="0.3">
      <c r="A1" s="67">
        <v>2015</v>
      </c>
      <c r="B1" s="68"/>
      <c r="C1" s="68"/>
      <c r="D1" s="68"/>
      <c r="E1" s="68"/>
      <c r="F1" s="68"/>
      <c r="G1" s="68"/>
      <c r="H1" s="68"/>
      <c r="I1" s="68"/>
      <c r="K1" s="69">
        <v>2021</v>
      </c>
      <c r="L1" s="69"/>
      <c r="M1" s="69"/>
      <c r="N1" s="69"/>
      <c r="O1" s="69"/>
      <c r="P1" s="69"/>
      <c r="Q1" s="69"/>
      <c r="R1" s="69"/>
      <c r="S1" s="69"/>
    </row>
    <row r="2" spans="1:19" x14ac:dyDescent="0.25">
      <c r="A2" s="70" t="s">
        <v>0</v>
      </c>
      <c r="B2" s="70" t="s">
        <v>1</v>
      </c>
      <c r="C2" s="70" t="s">
        <v>2</v>
      </c>
      <c r="D2" s="70"/>
      <c r="E2" s="70"/>
      <c r="F2" s="71" t="s">
        <v>32</v>
      </c>
      <c r="G2" s="71"/>
      <c r="H2" s="71"/>
      <c r="I2" s="71"/>
      <c r="K2" s="70" t="s">
        <v>0</v>
      </c>
      <c r="L2" s="70" t="s">
        <v>1</v>
      </c>
      <c r="M2" s="70" t="s">
        <v>2</v>
      </c>
      <c r="N2" s="70"/>
      <c r="O2" s="70"/>
      <c r="P2" s="71" t="s">
        <v>32</v>
      </c>
      <c r="Q2" s="71"/>
      <c r="R2" s="71"/>
      <c r="S2" s="71"/>
    </row>
    <row r="3" spans="1:19" x14ac:dyDescent="0.25">
      <c r="A3" s="71"/>
      <c r="B3" s="71"/>
      <c r="C3" s="23" t="s">
        <v>3</v>
      </c>
      <c r="D3" s="23" t="s">
        <v>18</v>
      </c>
      <c r="E3" s="23" t="s">
        <v>19</v>
      </c>
      <c r="F3" s="23" t="s">
        <v>3</v>
      </c>
      <c r="G3" s="23" t="s">
        <v>18</v>
      </c>
      <c r="H3" s="23" t="s">
        <v>19</v>
      </c>
      <c r="I3" s="23" t="s">
        <v>33</v>
      </c>
      <c r="K3" s="71"/>
      <c r="L3" s="71"/>
      <c r="M3" s="23" t="s">
        <v>3</v>
      </c>
      <c r="N3" s="23" t="s">
        <v>18</v>
      </c>
      <c r="O3" s="23" t="s">
        <v>19</v>
      </c>
      <c r="P3" s="23" t="s">
        <v>3</v>
      </c>
      <c r="Q3" s="23" t="s">
        <v>18</v>
      </c>
      <c r="R3" s="23" t="s">
        <v>19</v>
      </c>
      <c r="S3" s="23" t="s">
        <v>33</v>
      </c>
    </row>
    <row r="4" spans="1:19" ht="15.75" x14ac:dyDescent="0.25">
      <c r="A4" t="s">
        <v>262</v>
      </c>
      <c r="B4" t="s">
        <v>261</v>
      </c>
      <c r="C4" s="1">
        <v>7465</v>
      </c>
      <c r="D4" s="27">
        <v>0.31</v>
      </c>
      <c r="E4" s="27">
        <v>0.62</v>
      </c>
      <c r="K4" s="41" t="s">
        <v>260</v>
      </c>
      <c r="L4" s="26" t="s">
        <v>7</v>
      </c>
      <c r="M4" s="29">
        <v>19207</v>
      </c>
      <c r="N4">
        <v>0.77</v>
      </c>
      <c r="O4">
        <v>2.2599999999999998</v>
      </c>
    </row>
    <row r="5" spans="1:19" x14ac:dyDescent="0.25">
      <c r="A5" t="s">
        <v>260</v>
      </c>
      <c r="B5" t="s">
        <v>7</v>
      </c>
      <c r="C5" s="1">
        <v>16445</v>
      </c>
      <c r="D5" s="27">
        <v>0.68</v>
      </c>
      <c r="E5" s="27">
        <v>1.37</v>
      </c>
      <c r="K5" t="s">
        <v>259</v>
      </c>
      <c r="L5" t="s">
        <v>258</v>
      </c>
      <c r="M5" s="29">
        <v>47444</v>
      </c>
      <c r="N5" s="27">
        <v>1.9</v>
      </c>
      <c r="O5">
        <v>5.57</v>
      </c>
    </row>
    <row r="6" spans="1:19" x14ac:dyDescent="0.25">
      <c r="A6" t="s">
        <v>257</v>
      </c>
      <c r="B6" t="s">
        <v>134</v>
      </c>
      <c r="C6" s="1">
        <v>44938</v>
      </c>
      <c r="D6" s="27">
        <v>1.86</v>
      </c>
      <c r="E6" s="27">
        <v>3.74</v>
      </c>
      <c r="K6" t="s">
        <v>256</v>
      </c>
      <c r="L6" t="s">
        <v>255</v>
      </c>
      <c r="M6" s="29">
        <v>178365</v>
      </c>
      <c r="N6">
        <v>7.15</v>
      </c>
      <c r="O6">
        <v>20.95</v>
      </c>
    </row>
    <row r="7" spans="1:19" x14ac:dyDescent="0.25">
      <c r="A7" t="s">
        <v>254</v>
      </c>
      <c r="B7" t="s">
        <v>253</v>
      </c>
      <c r="C7" s="1">
        <v>419846</v>
      </c>
      <c r="D7" s="27">
        <v>17.34</v>
      </c>
      <c r="E7" s="27">
        <v>34.92</v>
      </c>
      <c r="F7" s="1">
        <v>670811</v>
      </c>
      <c r="G7" s="27">
        <v>27.7</v>
      </c>
      <c r="H7" s="27">
        <v>51.41</v>
      </c>
      <c r="I7">
        <v>53</v>
      </c>
      <c r="K7" t="s">
        <v>252</v>
      </c>
      <c r="L7" t="s">
        <v>251</v>
      </c>
      <c r="M7" s="29">
        <v>126323</v>
      </c>
      <c r="N7">
        <v>5.07</v>
      </c>
      <c r="O7">
        <v>14.84</v>
      </c>
    </row>
    <row r="8" spans="1:19" x14ac:dyDescent="0.25">
      <c r="A8" t="s">
        <v>250</v>
      </c>
      <c r="B8" t="s">
        <v>249</v>
      </c>
      <c r="C8" s="1">
        <v>80727</v>
      </c>
      <c r="D8" s="27">
        <v>3.33</v>
      </c>
      <c r="E8" s="27">
        <v>6.71</v>
      </c>
      <c r="G8" s="27"/>
      <c r="H8" s="27"/>
      <c r="K8" t="s">
        <v>248</v>
      </c>
      <c r="L8" t="s">
        <v>247</v>
      </c>
      <c r="M8" s="29">
        <v>55513</v>
      </c>
      <c r="N8">
        <v>2.23</v>
      </c>
      <c r="O8">
        <v>6.52</v>
      </c>
    </row>
    <row r="9" spans="1:19" x14ac:dyDescent="0.25">
      <c r="A9" t="s">
        <v>246</v>
      </c>
      <c r="B9" t="s">
        <v>245</v>
      </c>
      <c r="C9" s="1">
        <v>80516</v>
      </c>
      <c r="D9" s="27">
        <v>3.32</v>
      </c>
      <c r="E9" s="27">
        <v>6.7</v>
      </c>
      <c r="G9" s="27"/>
      <c r="H9" s="27"/>
      <c r="K9" t="s">
        <v>244</v>
      </c>
      <c r="L9" t="s">
        <v>35</v>
      </c>
      <c r="M9" s="29">
        <v>1030</v>
      </c>
      <c r="N9">
        <v>0.04</v>
      </c>
      <c r="O9">
        <v>0.12</v>
      </c>
    </row>
    <row r="10" spans="1:19" x14ac:dyDescent="0.25">
      <c r="A10" t="s">
        <v>243</v>
      </c>
      <c r="B10" t="s">
        <v>241</v>
      </c>
      <c r="C10" s="1">
        <v>6521</v>
      </c>
      <c r="D10" s="27">
        <v>0.27</v>
      </c>
      <c r="E10" s="27">
        <v>0.54</v>
      </c>
      <c r="G10" s="27"/>
      <c r="H10" s="27"/>
      <c r="K10" t="s">
        <v>242</v>
      </c>
      <c r="L10" t="s">
        <v>241</v>
      </c>
      <c r="M10" s="29">
        <v>13193</v>
      </c>
      <c r="N10">
        <v>0.53</v>
      </c>
      <c r="O10">
        <v>1.55</v>
      </c>
    </row>
    <row r="11" spans="1:19" x14ac:dyDescent="0.25">
      <c r="A11" t="s">
        <v>240</v>
      </c>
      <c r="B11" t="s">
        <v>239</v>
      </c>
      <c r="C11" s="1">
        <v>282006</v>
      </c>
      <c r="D11" s="27">
        <v>11.64</v>
      </c>
      <c r="E11" s="27">
        <v>23.46</v>
      </c>
      <c r="F11" s="1">
        <v>387837</v>
      </c>
      <c r="G11" s="27">
        <v>16.02</v>
      </c>
      <c r="H11" s="27">
        <v>29.72</v>
      </c>
      <c r="I11">
        <v>18</v>
      </c>
      <c r="K11" t="s">
        <v>238</v>
      </c>
      <c r="L11" t="s">
        <v>237</v>
      </c>
      <c r="M11" s="29">
        <v>132231</v>
      </c>
      <c r="N11" s="27">
        <v>5.3</v>
      </c>
      <c r="O11">
        <v>15.53</v>
      </c>
    </row>
    <row r="12" spans="1:19" x14ac:dyDescent="0.25">
      <c r="A12" t="s">
        <v>236</v>
      </c>
      <c r="B12" t="s">
        <v>17</v>
      </c>
      <c r="C12" s="1">
        <v>34926</v>
      </c>
      <c r="D12" s="27">
        <v>1.44</v>
      </c>
      <c r="E12" s="27">
        <v>2.9</v>
      </c>
      <c r="G12" s="27"/>
      <c r="H12" s="27"/>
      <c r="K12" t="s">
        <v>235</v>
      </c>
      <c r="L12" t="s">
        <v>234</v>
      </c>
      <c r="M12" s="29">
        <v>138541</v>
      </c>
      <c r="N12">
        <v>5.56</v>
      </c>
      <c r="O12">
        <v>16.27</v>
      </c>
    </row>
    <row r="13" spans="1:19" x14ac:dyDescent="0.25">
      <c r="A13" t="s">
        <v>230</v>
      </c>
      <c r="B13" t="s">
        <v>12</v>
      </c>
      <c r="C13" s="1">
        <v>218474</v>
      </c>
      <c r="D13" s="27">
        <v>9.02</v>
      </c>
      <c r="E13" s="27">
        <v>18.170000000000002</v>
      </c>
      <c r="F13" s="1">
        <v>246177</v>
      </c>
      <c r="G13" s="27">
        <v>10.17</v>
      </c>
      <c r="H13" s="13" t="s">
        <v>233</v>
      </c>
      <c r="I13">
        <v>12</v>
      </c>
      <c r="K13" t="s">
        <v>232</v>
      </c>
      <c r="L13" t="s">
        <v>17</v>
      </c>
      <c r="M13" s="29">
        <v>11918</v>
      </c>
      <c r="N13">
        <v>0.48</v>
      </c>
      <c r="O13" s="27">
        <v>1.4</v>
      </c>
    </row>
    <row r="14" spans="1:19" x14ac:dyDescent="0.25">
      <c r="A14" t="s">
        <v>231</v>
      </c>
      <c r="B14" t="s">
        <v>11</v>
      </c>
      <c r="C14" s="1">
        <v>10412</v>
      </c>
      <c r="D14" s="27">
        <v>0.43</v>
      </c>
      <c r="E14" s="27">
        <v>0.87</v>
      </c>
      <c r="K14" t="s">
        <v>230</v>
      </c>
      <c r="L14" t="s">
        <v>12</v>
      </c>
      <c r="M14" s="29">
        <v>121452</v>
      </c>
      <c r="N14">
        <v>4.87</v>
      </c>
      <c r="O14">
        <v>14.27</v>
      </c>
    </row>
    <row r="15" spans="1:19" x14ac:dyDescent="0.25">
      <c r="C15" s="14"/>
      <c r="D15" s="13"/>
      <c r="E15" s="13"/>
      <c r="F15" s="13"/>
      <c r="G15" s="13"/>
      <c r="H15" s="12"/>
      <c r="I15" s="12"/>
      <c r="K15" t="s">
        <v>229</v>
      </c>
      <c r="L15" t="s">
        <v>228</v>
      </c>
      <c r="M15" s="29">
        <v>1844</v>
      </c>
      <c r="N15">
        <v>7.0000000000000007E-2</v>
      </c>
      <c r="O15">
        <v>0.22</v>
      </c>
    </row>
    <row r="16" spans="1:19" x14ac:dyDescent="0.25">
      <c r="C16" s="14"/>
      <c r="D16" s="13"/>
      <c r="E16" s="13"/>
      <c r="F16" s="13"/>
      <c r="G16" s="13"/>
      <c r="H16" s="12"/>
      <c r="I16" s="12"/>
      <c r="K16" t="s">
        <v>227</v>
      </c>
      <c r="L16" t="s">
        <v>226</v>
      </c>
      <c r="M16" s="29">
        <v>4198</v>
      </c>
      <c r="N16">
        <v>0.17</v>
      </c>
      <c r="O16">
        <v>0.49</v>
      </c>
    </row>
    <row r="17" spans="1:17" x14ac:dyDescent="0.25">
      <c r="C17" s="14"/>
      <c r="D17" s="13"/>
      <c r="E17" s="13"/>
      <c r="F17" s="13"/>
      <c r="G17" s="13"/>
      <c r="H17" s="12"/>
      <c r="I17" s="12"/>
    </row>
    <row r="18" spans="1:17" x14ac:dyDescent="0.25">
      <c r="A18" s="75" t="s">
        <v>5</v>
      </c>
      <c r="B18" s="75"/>
      <c r="C18" s="14">
        <v>2421863</v>
      </c>
      <c r="D18" s="13">
        <v>100</v>
      </c>
      <c r="E18" s="14"/>
      <c r="F18" s="14">
        <v>2421628</v>
      </c>
      <c r="G18" s="13">
        <v>100</v>
      </c>
      <c r="H18" s="12"/>
      <c r="I18" s="12"/>
      <c r="K18" s="75" t="s">
        <v>5</v>
      </c>
      <c r="L18" s="75"/>
      <c r="M18" s="61">
        <v>2493591</v>
      </c>
      <c r="N18" s="12">
        <v>100</v>
      </c>
      <c r="P18" s="1"/>
      <c r="Q18" s="12"/>
    </row>
    <row r="19" spans="1:17" x14ac:dyDescent="0.25">
      <c r="A19" s="22" t="s">
        <v>31</v>
      </c>
      <c r="B19" s="22"/>
      <c r="C19" s="14">
        <v>1249241</v>
      </c>
      <c r="D19" s="13">
        <v>51.58</v>
      </c>
      <c r="E19" s="14"/>
      <c r="F19" s="14">
        <v>1377445</v>
      </c>
      <c r="G19" s="13">
        <v>56.88</v>
      </c>
      <c r="H19" s="12"/>
      <c r="I19" s="12"/>
      <c r="K19" s="22" t="s">
        <v>31</v>
      </c>
      <c r="L19" s="22"/>
      <c r="M19" s="61">
        <v>892436</v>
      </c>
      <c r="N19" s="12">
        <v>35.79</v>
      </c>
      <c r="P19" s="1"/>
      <c r="Q19" s="12"/>
    </row>
    <row r="20" spans="1:17" x14ac:dyDescent="0.25">
      <c r="A20" s="75" t="s">
        <v>6</v>
      </c>
      <c r="B20" s="75"/>
      <c r="C20" s="14">
        <v>1202276</v>
      </c>
      <c r="D20" s="13">
        <v>49.64</v>
      </c>
      <c r="E20" s="14"/>
      <c r="F20" s="14">
        <v>1304825</v>
      </c>
      <c r="G20" s="13">
        <v>53.88</v>
      </c>
      <c r="H20" s="12"/>
      <c r="I20" s="12"/>
      <c r="K20" s="75" t="s">
        <v>6</v>
      </c>
      <c r="L20" s="75"/>
      <c r="M20" s="61">
        <v>851259</v>
      </c>
      <c r="N20" s="12">
        <v>34.14</v>
      </c>
      <c r="P20" s="1"/>
    </row>
    <row r="21" spans="1:17" x14ac:dyDescent="0.25">
      <c r="A21" s="75" t="s">
        <v>8</v>
      </c>
      <c r="B21" s="75"/>
      <c r="C21" s="14">
        <v>27848</v>
      </c>
      <c r="D21" s="13">
        <v>1.1499999999999999</v>
      </c>
      <c r="E21" s="14"/>
      <c r="F21" s="14">
        <v>43428</v>
      </c>
      <c r="G21" s="13">
        <v>1.79</v>
      </c>
      <c r="H21" s="12"/>
      <c r="I21" s="12"/>
      <c r="K21" s="75" t="s">
        <v>15</v>
      </c>
      <c r="L21" s="75"/>
      <c r="M21" s="61">
        <v>24210</v>
      </c>
      <c r="N21" s="12">
        <v>0.97</v>
      </c>
    </row>
    <row r="22" spans="1:17" x14ac:dyDescent="0.25">
      <c r="A22" s="75" t="s">
        <v>9</v>
      </c>
      <c r="B22" s="75"/>
      <c r="C22" s="14">
        <v>19117</v>
      </c>
      <c r="D22" s="13">
        <v>0.79</v>
      </c>
      <c r="E22" s="14"/>
      <c r="F22" s="14">
        <v>29192</v>
      </c>
      <c r="G22" s="13">
        <v>1.21</v>
      </c>
      <c r="H22" s="12"/>
      <c r="I22" s="12"/>
      <c r="K22" s="75" t="s">
        <v>9</v>
      </c>
      <c r="L22" s="75"/>
      <c r="M22" s="61">
        <v>16967</v>
      </c>
      <c r="N22" s="12">
        <v>0.68</v>
      </c>
    </row>
    <row r="23" spans="1:17" x14ac:dyDescent="0.25">
      <c r="A23" s="75" t="s">
        <v>4</v>
      </c>
      <c r="B23" s="75"/>
      <c r="C23" s="14">
        <v>1172622</v>
      </c>
      <c r="D23" s="13">
        <v>48.42</v>
      </c>
      <c r="E23" s="14"/>
      <c r="F23" s="14">
        <v>1044183</v>
      </c>
      <c r="G23" s="13">
        <v>43.12</v>
      </c>
      <c r="H23" s="12"/>
      <c r="I23" s="12"/>
      <c r="K23" s="75" t="s">
        <v>4</v>
      </c>
      <c r="L23" s="75"/>
      <c r="M23" s="61">
        <v>1601155</v>
      </c>
      <c r="N23" s="12">
        <v>64.209999999999994</v>
      </c>
      <c r="P23" s="1"/>
    </row>
    <row r="24" spans="1:17" x14ac:dyDescent="0.25">
      <c r="C24" s="1"/>
    </row>
    <row r="25" spans="1:17" x14ac:dyDescent="0.25">
      <c r="E25" s="27"/>
      <c r="K25" s="29"/>
      <c r="M25" s="27"/>
    </row>
    <row r="26" spans="1:17" x14ac:dyDescent="0.25">
      <c r="L26" s="66" t="s">
        <v>552</v>
      </c>
      <c r="M26" s="29">
        <f>M6-C7</f>
        <v>-241481</v>
      </c>
    </row>
    <row r="27" spans="1:17" x14ac:dyDescent="0.25">
      <c r="L27" s="66" t="s">
        <v>553</v>
      </c>
      <c r="M27" s="27">
        <f>M26*100/M18</f>
        <v>-9.6840660717816185</v>
      </c>
    </row>
  </sheetData>
  <mergeCells count="20">
    <mergeCell ref="A22:B22"/>
    <mergeCell ref="A23:B23"/>
    <mergeCell ref="A18:B18"/>
    <mergeCell ref="A20:B20"/>
    <mergeCell ref="A21:B21"/>
    <mergeCell ref="K23:L23"/>
    <mergeCell ref="K22:L22"/>
    <mergeCell ref="K21:L21"/>
    <mergeCell ref="K20:L20"/>
    <mergeCell ref="K18:L18"/>
    <mergeCell ref="A1:I1"/>
    <mergeCell ref="K1:S1"/>
    <mergeCell ref="A2:A3"/>
    <mergeCell ref="B2:B3"/>
    <mergeCell ref="C2:E2"/>
    <mergeCell ref="K2:K3"/>
    <mergeCell ref="L2:L3"/>
    <mergeCell ref="M2:O2"/>
    <mergeCell ref="P2:S2"/>
    <mergeCell ref="F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="85" zoomScaleNormal="85" workbookViewId="0">
      <selection sqref="A1:I1"/>
    </sheetView>
  </sheetViews>
  <sheetFormatPr baseColWidth="10" defaultRowHeight="15" x14ac:dyDescent="0.25"/>
  <cols>
    <col min="6" max="6" width="14" bestFit="1" customWidth="1"/>
    <col min="10" max="10" width="19.28515625" customWidth="1"/>
    <col min="11" max="11" width="18.5703125" customWidth="1"/>
    <col min="12" max="12" width="27.28515625" customWidth="1"/>
    <col min="13" max="13" width="11.7109375" bestFit="1" customWidth="1"/>
  </cols>
  <sheetData>
    <row r="1" spans="1:19" ht="18.75" x14ac:dyDescent="0.3">
      <c r="A1" s="67">
        <v>2015</v>
      </c>
      <c r="B1" s="68"/>
      <c r="C1" s="68"/>
      <c r="D1" s="68"/>
      <c r="E1" s="68"/>
      <c r="F1" s="68"/>
      <c r="G1" s="68"/>
      <c r="H1" s="68"/>
      <c r="I1" s="68"/>
      <c r="K1" s="69">
        <v>2021</v>
      </c>
      <c r="L1" s="69"/>
      <c r="M1" s="69"/>
      <c r="N1" s="69"/>
      <c r="O1" s="69"/>
      <c r="P1" s="69"/>
      <c r="Q1" s="69"/>
      <c r="R1" s="69"/>
      <c r="S1" s="69"/>
    </row>
    <row r="2" spans="1:19" x14ac:dyDescent="0.25">
      <c r="A2" s="70" t="s">
        <v>0</v>
      </c>
      <c r="B2" s="70" t="s">
        <v>1</v>
      </c>
      <c r="C2" s="70" t="s">
        <v>2</v>
      </c>
      <c r="D2" s="70"/>
      <c r="E2" s="70"/>
      <c r="F2" s="71" t="s">
        <v>32</v>
      </c>
      <c r="G2" s="71"/>
      <c r="H2" s="71"/>
      <c r="I2" s="71"/>
      <c r="K2" s="70" t="s">
        <v>0</v>
      </c>
      <c r="L2" s="70" t="s">
        <v>1</v>
      </c>
      <c r="M2" s="70" t="s">
        <v>2</v>
      </c>
      <c r="N2" s="70"/>
      <c r="O2" s="70"/>
      <c r="P2" s="71" t="s">
        <v>32</v>
      </c>
      <c r="Q2" s="71"/>
      <c r="R2" s="71"/>
      <c r="S2" s="71"/>
    </row>
    <row r="3" spans="1:19" x14ac:dyDescent="0.25">
      <c r="A3" s="71"/>
      <c r="B3" s="71"/>
      <c r="C3" s="23" t="s">
        <v>3</v>
      </c>
      <c r="D3" s="23" t="s">
        <v>18</v>
      </c>
      <c r="E3" s="23" t="s">
        <v>19</v>
      </c>
      <c r="F3" s="23" t="s">
        <v>3</v>
      </c>
      <c r="G3" s="23" t="s">
        <v>18</v>
      </c>
      <c r="H3" s="23" t="s">
        <v>19</v>
      </c>
      <c r="I3" s="23" t="s">
        <v>33</v>
      </c>
      <c r="K3" s="71"/>
      <c r="L3" s="71"/>
      <c r="M3" s="23" t="s">
        <v>3</v>
      </c>
      <c r="N3" s="23" t="s">
        <v>18</v>
      </c>
      <c r="O3" s="23" t="s">
        <v>19</v>
      </c>
      <c r="P3" s="23" t="s">
        <v>3</v>
      </c>
      <c r="Q3" s="23" t="s">
        <v>18</v>
      </c>
      <c r="R3" s="23" t="s">
        <v>19</v>
      </c>
      <c r="S3" s="23" t="s">
        <v>33</v>
      </c>
    </row>
    <row r="4" spans="1:19" x14ac:dyDescent="0.25">
      <c r="A4" t="s">
        <v>283</v>
      </c>
      <c r="B4" t="s">
        <v>282</v>
      </c>
      <c r="C4" s="29">
        <v>39453</v>
      </c>
      <c r="D4" s="27">
        <v>2.17</v>
      </c>
      <c r="E4" s="27">
        <v>4.59</v>
      </c>
      <c r="F4" s="27"/>
      <c r="G4" s="27"/>
      <c r="H4" s="27"/>
      <c r="I4" s="27"/>
      <c r="K4" t="s">
        <v>281</v>
      </c>
      <c r="L4" t="s">
        <v>7</v>
      </c>
      <c r="M4" s="29">
        <v>14556</v>
      </c>
      <c r="N4" s="27">
        <v>0.8</v>
      </c>
      <c r="O4" s="27">
        <v>2.56</v>
      </c>
    </row>
    <row r="5" spans="1:19" x14ac:dyDescent="0.25">
      <c r="A5" t="s">
        <v>281</v>
      </c>
      <c r="B5" t="s">
        <v>7</v>
      </c>
      <c r="C5" s="29">
        <v>14612</v>
      </c>
      <c r="D5" s="27">
        <v>0.8</v>
      </c>
      <c r="E5" s="27">
        <v>1.7</v>
      </c>
      <c r="F5" s="27"/>
      <c r="G5" s="27"/>
      <c r="H5" s="27"/>
      <c r="I5" s="27"/>
      <c r="K5" t="s">
        <v>280</v>
      </c>
      <c r="L5" t="s">
        <v>279</v>
      </c>
      <c r="M5" s="29">
        <v>141134</v>
      </c>
      <c r="N5" s="27">
        <v>7.77</v>
      </c>
      <c r="O5" s="27">
        <v>24.81</v>
      </c>
    </row>
    <row r="6" spans="1:19" x14ac:dyDescent="0.25">
      <c r="A6" t="s">
        <v>278</v>
      </c>
      <c r="B6" t="s">
        <v>220</v>
      </c>
      <c r="C6" s="29">
        <v>209024</v>
      </c>
      <c r="D6" s="27">
        <v>11.5</v>
      </c>
      <c r="E6" s="27">
        <v>24.31</v>
      </c>
      <c r="F6" s="29">
        <v>364217</v>
      </c>
      <c r="G6" s="27">
        <v>20.04</v>
      </c>
      <c r="H6" s="27">
        <v>35.42</v>
      </c>
      <c r="I6" s="29">
        <v>40</v>
      </c>
      <c r="K6" t="s">
        <v>276</v>
      </c>
      <c r="L6" t="s">
        <v>277</v>
      </c>
      <c r="M6" s="29">
        <v>61689</v>
      </c>
      <c r="N6" s="27">
        <v>3.4</v>
      </c>
      <c r="O6" s="27">
        <v>10.85</v>
      </c>
    </row>
    <row r="7" spans="1:19" x14ac:dyDescent="0.25">
      <c r="A7" t="s">
        <v>276</v>
      </c>
      <c r="B7" t="s">
        <v>275</v>
      </c>
      <c r="C7" s="29">
        <v>56754</v>
      </c>
      <c r="D7" s="27">
        <v>3.12</v>
      </c>
      <c r="E7" s="27">
        <v>6.6</v>
      </c>
      <c r="F7" s="29"/>
      <c r="G7" s="27"/>
      <c r="H7" s="27"/>
      <c r="I7" s="29"/>
      <c r="K7" t="s">
        <v>274</v>
      </c>
      <c r="L7" t="s">
        <v>247</v>
      </c>
      <c r="M7" s="29">
        <v>23171</v>
      </c>
      <c r="N7" s="27">
        <v>1.28</v>
      </c>
      <c r="O7" s="27">
        <v>4.07</v>
      </c>
    </row>
    <row r="8" spans="1:19" x14ac:dyDescent="0.25">
      <c r="A8" t="s">
        <v>273</v>
      </c>
      <c r="B8" t="s">
        <v>272</v>
      </c>
      <c r="C8" s="29">
        <v>225777</v>
      </c>
      <c r="D8" s="27">
        <v>12.42</v>
      </c>
      <c r="E8" s="27">
        <v>26.25</v>
      </c>
      <c r="F8" s="29">
        <v>355626</v>
      </c>
      <c r="G8" s="27">
        <v>19.57</v>
      </c>
      <c r="H8" s="27">
        <v>34.58</v>
      </c>
      <c r="I8" s="29">
        <v>20</v>
      </c>
      <c r="K8" t="s">
        <v>271</v>
      </c>
      <c r="L8" t="s">
        <v>270</v>
      </c>
      <c r="M8" s="29">
        <v>94711</v>
      </c>
      <c r="N8" s="27">
        <v>5.21</v>
      </c>
      <c r="O8" s="27">
        <v>16.649999999999999</v>
      </c>
    </row>
    <row r="9" spans="1:19" x14ac:dyDescent="0.25">
      <c r="A9" t="s">
        <v>269</v>
      </c>
      <c r="B9" t="s">
        <v>17</v>
      </c>
      <c r="C9" s="29">
        <v>39422</v>
      </c>
      <c r="D9" s="27">
        <v>2.17</v>
      </c>
      <c r="E9" s="27">
        <v>4.58</v>
      </c>
      <c r="F9" s="29"/>
      <c r="G9" s="27"/>
      <c r="H9" s="27"/>
      <c r="I9" s="29"/>
      <c r="K9" t="s">
        <v>268</v>
      </c>
      <c r="L9" t="s">
        <v>267</v>
      </c>
      <c r="M9" s="29">
        <v>107030</v>
      </c>
      <c r="N9" s="27">
        <v>5.89</v>
      </c>
      <c r="O9" s="27">
        <v>18.82</v>
      </c>
    </row>
    <row r="10" spans="1:19" x14ac:dyDescent="0.25">
      <c r="A10" t="s">
        <v>266</v>
      </c>
      <c r="B10" t="s">
        <v>12</v>
      </c>
      <c r="C10" s="29">
        <v>262156</v>
      </c>
      <c r="D10" s="27">
        <v>14.43</v>
      </c>
      <c r="E10" s="27">
        <v>30.48</v>
      </c>
      <c r="F10" s="29">
        <v>308432</v>
      </c>
      <c r="G10" s="27">
        <v>16.97</v>
      </c>
      <c r="H10" s="27">
        <v>30</v>
      </c>
      <c r="I10" s="29">
        <v>17</v>
      </c>
      <c r="K10" t="s">
        <v>265</v>
      </c>
      <c r="L10" t="s">
        <v>264</v>
      </c>
      <c r="M10" s="29">
        <v>126487</v>
      </c>
      <c r="N10" s="27">
        <v>6.96</v>
      </c>
      <c r="O10" s="27">
        <v>22.24</v>
      </c>
    </row>
    <row r="11" spans="1:19" x14ac:dyDescent="0.25">
      <c r="A11" t="s">
        <v>263</v>
      </c>
      <c r="B11" t="s">
        <v>11</v>
      </c>
      <c r="C11" s="29">
        <v>12759</v>
      </c>
      <c r="D11" s="27">
        <v>0.7</v>
      </c>
      <c r="E11" s="27">
        <v>1.48</v>
      </c>
      <c r="F11" s="29"/>
      <c r="G11" s="27"/>
      <c r="H11" s="27"/>
      <c r="I11" s="27"/>
    </row>
    <row r="12" spans="1:19" ht="15.75" x14ac:dyDescent="0.25">
      <c r="A12" s="26"/>
      <c r="B12" s="26"/>
      <c r="C12" s="28"/>
      <c r="D12" s="28"/>
      <c r="E12" s="28"/>
      <c r="F12" s="28"/>
      <c r="G12" s="28"/>
      <c r="H12" s="28"/>
      <c r="I12" s="28"/>
    </row>
    <row r="13" spans="1:19" ht="15.75" x14ac:dyDescent="0.25">
      <c r="A13" s="26"/>
      <c r="B13" s="26"/>
      <c r="C13" s="26"/>
      <c r="D13" s="26"/>
      <c r="E13" s="28"/>
      <c r="F13" s="26"/>
      <c r="G13" s="26"/>
      <c r="H13" s="26"/>
      <c r="I13" s="26"/>
      <c r="L13" s="29"/>
      <c r="M13" s="65"/>
    </row>
    <row r="14" spans="1:19" ht="15.75" x14ac:dyDescent="0.25">
      <c r="A14" s="26"/>
      <c r="B14" s="26"/>
      <c r="C14" s="26"/>
      <c r="D14" s="26"/>
      <c r="E14" s="26"/>
      <c r="F14" s="26"/>
      <c r="G14" s="26"/>
      <c r="H14" s="26"/>
      <c r="I14" s="26"/>
      <c r="L14" s="27"/>
      <c r="M14" s="1"/>
    </row>
    <row r="15" spans="1:19" x14ac:dyDescent="0.25">
      <c r="C15" s="14"/>
      <c r="D15" s="13"/>
      <c r="E15" s="13"/>
      <c r="F15" s="13"/>
      <c r="G15" s="13"/>
      <c r="H15" s="12"/>
      <c r="I15" s="12"/>
    </row>
    <row r="16" spans="1:19" x14ac:dyDescent="0.25">
      <c r="A16" s="75" t="s">
        <v>5</v>
      </c>
      <c r="B16" s="75"/>
      <c r="C16" s="14">
        <v>1817345</v>
      </c>
      <c r="D16" s="13">
        <v>100</v>
      </c>
      <c r="E16" s="14"/>
      <c r="F16" s="14">
        <v>1817519</v>
      </c>
      <c r="G16" s="13">
        <v>100</v>
      </c>
      <c r="H16" s="12"/>
      <c r="I16" s="12"/>
      <c r="K16" s="75" t="s">
        <v>5</v>
      </c>
      <c r="L16" s="75"/>
      <c r="M16" s="61">
        <v>1816435</v>
      </c>
      <c r="N16" s="64">
        <v>100</v>
      </c>
      <c r="P16" s="1"/>
      <c r="Q16" s="12"/>
    </row>
    <row r="17" spans="1:17" x14ac:dyDescent="0.25">
      <c r="A17" s="22" t="s">
        <v>31</v>
      </c>
      <c r="B17" s="22"/>
      <c r="C17" s="14">
        <v>900317</v>
      </c>
      <c r="D17" s="13">
        <v>49.54</v>
      </c>
      <c r="E17" s="14"/>
      <c r="F17" s="14">
        <v>1076416</v>
      </c>
      <c r="G17" s="13">
        <v>59.22</v>
      </c>
      <c r="H17" s="12"/>
      <c r="I17" s="12"/>
      <c r="K17" s="22" t="s">
        <v>31</v>
      </c>
      <c r="L17" s="22"/>
      <c r="M17" s="61">
        <v>594775</v>
      </c>
      <c r="N17" s="64">
        <v>32.74</v>
      </c>
      <c r="P17" s="1"/>
      <c r="Q17" s="12"/>
    </row>
    <row r="18" spans="1:17" x14ac:dyDescent="0.25">
      <c r="A18" s="75" t="s">
        <v>6</v>
      </c>
      <c r="B18" s="75"/>
      <c r="C18" s="14">
        <v>859957</v>
      </c>
      <c r="D18" s="13">
        <v>47.32</v>
      </c>
      <c r="E18" s="14"/>
      <c r="F18" s="14">
        <v>1028275</v>
      </c>
      <c r="G18" s="13">
        <v>56.58</v>
      </c>
      <c r="H18" s="12"/>
      <c r="I18" s="12"/>
      <c r="K18" s="75" t="s">
        <v>6</v>
      </c>
      <c r="L18" s="75"/>
      <c r="M18" s="61">
        <v>568778</v>
      </c>
      <c r="N18" s="64">
        <v>31.31</v>
      </c>
      <c r="P18" s="1"/>
    </row>
    <row r="19" spans="1:17" x14ac:dyDescent="0.25">
      <c r="A19" s="75" t="s">
        <v>8</v>
      </c>
      <c r="B19" s="75"/>
      <c r="C19" s="14">
        <v>23946</v>
      </c>
      <c r="D19" s="13">
        <v>1.32</v>
      </c>
      <c r="E19" s="14"/>
      <c r="F19" s="14">
        <v>23246</v>
      </c>
      <c r="G19" s="13">
        <v>1.28</v>
      </c>
      <c r="H19" s="12"/>
      <c r="I19" s="12"/>
      <c r="K19" s="75" t="s">
        <v>15</v>
      </c>
      <c r="L19" s="75"/>
      <c r="M19" s="61">
        <v>16289</v>
      </c>
      <c r="N19" s="64">
        <v>0.9</v>
      </c>
    </row>
    <row r="20" spans="1:17" x14ac:dyDescent="0.25">
      <c r="A20" s="75" t="s">
        <v>9</v>
      </c>
      <c r="B20" s="75"/>
      <c r="C20" s="14">
        <v>16414</v>
      </c>
      <c r="D20" s="13">
        <v>0.9</v>
      </c>
      <c r="E20" s="14"/>
      <c r="F20" s="14">
        <v>24895</v>
      </c>
      <c r="G20" s="13">
        <v>1.37</v>
      </c>
      <c r="H20" s="12"/>
      <c r="I20" s="12"/>
      <c r="K20" s="75" t="s">
        <v>9</v>
      </c>
      <c r="L20" s="75"/>
      <c r="M20" s="61">
        <v>9708</v>
      </c>
      <c r="N20" s="64">
        <v>0.53</v>
      </c>
    </row>
    <row r="21" spans="1:17" x14ac:dyDescent="0.25">
      <c r="A21" s="75" t="s">
        <v>4</v>
      </c>
      <c r="B21" s="75"/>
      <c r="C21" s="14">
        <v>917028</v>
      </c>
      <c r="D21" s="13">
        <v>50.46</v>
      </c>
      <c r="E21" s="14"/>
      <c r="F21" s="14">
        <v>741103</v>
      </c>
      <c r="G21" s="13">
        <v>40.78</v>
      </c>
      <c r="H21" s="12"/>
      <c r="I21" s="12"/>
      <c r="K21" s="75" t="s">
        <v>4</v>
      </c>
      <c r="L21" s="75"/>
      <c r="M21" s="61">
        <v>1221660</v>
      </c>
      <c r="N21" s="64">
        <v>67.260000000000005</v>
      </c>
      <c r="P21" s="1"/>
    </row>
    <row r="22" spans="1:17" x14ac:dyDescent="0.25">
      <c r="C22" s="1"/>
    </row>
    <row r="23" spans="1:17" x14ac:dyDescent="0.25">
      <c r="F23" s="27"/>
      <c r="M23" s="27"/>
    </row>
    <row r="24" spans="1:17" x14ac:dyDescent="0.25">
      <c r="L24" s="66" t="s">
        <v>552</v>
      </c>
      <c r="M24" s="29">
        <v>67890</v>
      </c>
    </row>
    <row r="25" spans="1:17" x14ac:dyDescent="0.25">
      <c r="L25" s="66" t="s">
        <v>553</v>
      </c>
      <c r="M25" s="27">
        <f>M24*100/M16</f>
        <v>3.7375408423643015</v>
      </c>
    </row>
  </sheetData>
  <mergeCells count="20">
    <mergeCell ref="A20:B20"/>
    <mergeCell ref="K20:L20"/>
    <mergeCell ref="A21:B21"/>
    <mergeCell ref="K21:L21"/>
    <mergeCell ref="A16:B16"/>
    <mergeCell ref="K16:L16"/>
    <mergeCell ref="A18:B18"/>
    <mergeCell ref="K18:L18"/>
    <mergeCell ref="A19:B19"/>
    <mergeCell ref="K19:L19"/>
    <mergeCell ref="A1:I1"/>
    <mergeCell ref="K1:S1"/>
    <mergeCell ref="A2:A3"/>
    <mergeCell ref="B2:B3"/>
    <mergeCell ref="C2:E2"/>
    <mergeCell ref="F2:I2"/>
    <mergeCell ref="K2:K3"/>
    <mergeCell ref="L2:L3"/>
    <mergeCell ref="M2:O2"/>
    <mergeCell ref="P2:S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="85" zoomScaleNormal="85" workbookViewId="0">
      <selection sqref="A1:I1"/>
    </sheetView>
  </sheetViews>
  <sheetFormatPr baseColWidth="10" defaultRowHeight="15" x14ac:dyDescent="0.25"/>
  <cols>
    <col min="3" max="3" width="11.85546875" bestFit="1" customWidth="1"/>
    <col min="10" max="10" width="20" customWidth="1"/>
    <col min="11" max="11" width="22.85546875" customWidth="1"/>
    <col min="13" max="13" width="15.28515625" customWidth="1"/>
  </cols>
  <sheetData>
    <row r="1" spans="1:19" ht="18.75" x14ac:dyDescent="0.3">
      <c r="A1" s="67">
        <v>2015</v>
      </c>
      <c r="B1" s="68"/>
      <c r="C1" s="68"/>
      <c r="D1" s="68"/>
      <c r="E1" s="68"/>
      <c r="F1" s="68"/>
      <c r="G1" s="68"/>
      <c r="H1" s="68"/>
      <c r="I1" s="68"/>
      <c r="K1" s="69">
        <v>2021</v>
      </c>
      <c r="L1" s="69"/>
      <c r="M1" s="69"/>
      <c r="N1" s="69"/>
      <c r="O1" s="69"/>
      <c r="P1" s="69"/>
      <c r="Q1" s="69"/>
      <c r="R1" s="69"/>
      <c r="S1" s="69"/>
    </row>
    <row r="2" spans="1:19" x14ac:dyDescent="0.25">
      <c r="A2" s="70" t="s">
        <v>0</v>
      </c>
      <c r="B2" s="70" t="s">
        <v>1</v>
      </c>
      <c r="C2" s="70" t="s">
        <v>2</v>
      </c>
      <c r="D2" s="70"/>
      <c r="E2" s="70"/>
      <c r="F2" s="71" t="s">
        <v>32</v>
      </c>
      <c r="G2" s="71"/>
      <c r="H2" s="71"/>
      <c r="I2" s="71"/>
      <c r="K2" s="70" t="s">
        <v>0</v>
      </c>
      <c r="L2" s="70" t="s">
        <v>1</v>
      </c>
      <c r="M2" s="70" t="s">
        <v>2</v>
      </c>
      <c r="N2" s="70"/>
      <c r="O2" s="70"/>
      <c r="P2" s="71" t="s">
        <v>32</v>
      </c>
      <c r="Q2" s="71"/>
      <c r="R2" s="71"/>
      <c r="S2" s="71"/>
    </row>
    <row r="3" spans="1:19" x14ac:dyDescent="0.25">
      <c r="A3" s="71"/>
      <c r="B3" s="71"/>
      <c r="C3" s="23" t="s">
        <v>3</v>
      </c>
      <c r="D3" s="23" t="s">
        <v>18</v>
      </c>
      <c r="E3" s="23" t="s">
        <v>19</v>
      </c>
      <c r="F3" s="23" t="s">
        <v>3</v>
      </c>
      <c r="G3" s="23" t="s">
        <v>18</v>
      </c>
      <c r="H3" s="23" t="s">
        <v>19</v>
      </c>
      <c r="I3" s="23" t="s">
        <v>33</v>
      </c>
      <c r="K3" s="71"/>
      <c r="L3" s="71"/>
      <c r="M3" s="23" t="s">
        <v>3</v>
      </c>
      <c r="N3" s="23" t="s">
        <v>18</v>
      </c>
      <c r="O3" s="23" t="s">
        <v>19</v>
      </c>
      <c r="P3" s="23" t="s">
        <v>3</v>
      </c>
      <c r="Q3" s="23" t="s">
        <v>18</v>
      </c>
      <c r="R3" s="23" t="s">
        <v>19</v>
      </c>
      <c r="S3" s="23" t="s">
        <v>33</v>
      </c>
    </row>
    <row r="4" spans="1:19" ht="15.75" x14ac:dyDescent="0.25">
      <c r="A4" t="s">
        <v>312</v>
      </c>
      <c r="B4" t="s">
        <v>313</v>
      </c>
      <c r="C4" s="29">
        <v>3451</v>
      </c>
      <c r="D4" s="27">
        <v>1.5</v>
      </c>
      <c r="E4">
        <v>2.58</v>
      </c>
      <c r="I4" s="26"/>
      <c r="K4" t="s">
        <v>312</v>
      </c>
      <c r="L4" t="s">
        <v>311</v>
      </c>
      <c r="M4" s="14">
        <v>11282</v>
      </c>
      <c r="N4" s="27">
        <v>4.7</v>
      </c>
      <c r="O4" s="27">
        <v>8.39</v>
      </c>
    </row>
    <row r="5" spans="1:19" ht="15.75" x14ac:dyDescent="0.25">
      <c r="A5" t="s">
        <v>310</v>
      </c>
      <c r="B5" t="s">
        <v>309</v>
      </c>
      <c r="C5" s="29">
        <v>10353</v>
      </c>
      <c r="D5" s="27">
        <v>4.5</v>
      </c>
      <c r="E5">
        <v>7.73</v>
      </c>
      <c r="I5" s="26"/>
      <c r="K5" t="s">
        <v>310</v>
      </c>
      <c r="L5" t="s">
        <v>309</v>
      </c>
      <c r="M5" s="14">
        <v>9280</v>
      </c>
      <c r="N5" s="27">
        <v>3.87</v>
      </c>
      <c r="O5" s="27">
        <v>6.9</v>
      </c>
    </row>
    <row r="6" spans="1:19" ht="15.75" x14ac:dyDescent="0.25">
      <c r="A6" t="s">
        <v>308</v>
      </c>
      <c r="B6" t="s">
        <v>134</v>
      </c>
      <c r="C6" s="29">
        <v>7448</v>
      </c>
      <c r="D6" s="27">
        <v>3.24</v>
      </c>
      <c r="E6">
        <v>5.56</v>
      </c>
      <c r="I6" s="26"/>
      <c r="K6" t="s">
        <v>530</v>
      </c>
      <c r="L6" t="s">
        <v>307</v>
      </c>
      <c r="M6" s="14">
        <v>4279</v>
      </c>
      <c r="N6" s="27">
        <v>1.78</v>
      </c>
      <c r="O6" s="27">
        <v>3.18</v>
      </c>
    </row>
    <row r="7" spans="1:19" ht="15.75" x14ac:dyDescent="0.25">
      <c r="A7" t="s">
        <v>306</v>
      </c>
      <c r="B7" t="s">
        <v>305</v>
      </c>
      <c r="C7" s="29">
        <v>4353</v>
      </c>
      <c r="D7" s="27">
        <v>1.89</v>
      </c>
      <c r="E7">
        <v>3.25</v>
      </c>
      <c r="I7" s="26"/>
      <c r="K7" t="s">
        <v>299</v>
      </c>
      <c r="L7" t="s">
        <v>304</v>
      </c>
      <c r="M7" s="14">
        <v>7957</v>
      </c>
      <c r="N7" s="27">
        <v>3.32</v>
      </c>
      <c r="O7" s="27">
        <v>5.92</v>
      </c>
    </row>
    <row r="8" spans="1:19" ht="15.75" x14ac:dyDescent="0.25">
      <c r="A8" t="s">
        <v>303</v>
      </c>
      <c r="B8" t="s">
        <v>302</v>
      </c>
      <c r="C8" s="29">
        <v>4227</v>
      </c>
      <c r="D8" s="27">
        <v>1.84</v>
      </c>
      <c r="E8">
        <v>3.15</v>
      </c>
      <c r="I8" s="26"/>
      <c r="K8" t="s">
        <v>301</v>
      </c>
      <c r="L8" t="s">
        <v>300</v>
      </c>
      <c r="M8" s="14">
        <v>5038</v>
      </c>
      <c r="N8" s="27">
        <v>2.1</v>
      </c>
      <c r="O8" s="27">
        <v>3.75</v>
      </c>
    </row>
    <row r="9" spans="1:19" ht="15.75" x14ac:dyDescent="0.25">
      <c r="A9" t="s">
        <v>299</v>
      </c>
      <c r="B9" t="s">
        <v>298</v>
      </c>
      <c r="C9" s="29">
        <v>5532</v>
      </c>
      <c r="D9" s="27">
        <v>2.41</v>
      </c>
      <c r="E9">
        <v>4.13</v>
      </c>
      <c r="I9" s="26"/>
      <c r="K9" t="s">
        <v>297</v>
      </c>
      <c r="L9" t="s">
        <v>296</v>
      </c>
      <c r="M9" s="14">
        <v>17772</v>
      </c>
      <c r="N9" s="27">
        <v>7.41</v>
      </c>
      <c r="O9" s="27">
        <v>13.22</v>
      </c>
    </row>
    <row r="10" spans="1:19" x14ac:dyDescent="0.25">
      <c r="A10" t="s">
        <v>295</v>
      </c>
      <c r="B10" t="s">
        <v>130</v>
      </c>
      <c r="C10" s="29">
        <v>24686</v>
      </c>
      <c r="D10" s="27">
        <v>10.74</v>
      </c>
      <c r="E10">
        <v>18.420000000000002</v>
      </c>
      <c r="F10" s="1">
        <v>42607</v>
      </c>
      <c r="G10" s="27">
        <v>18.54</v>
      </c>
      <c r="H10" s="27">
        <v>28.49</v>
      </c>
      <c r="I10" s="29">
        <v>12</v>
      </c>
      <c r="K10" t="s">
        <v>293</v>
      </c>
      <c r="L10" t="s">
        <v>294</v>
      </c>
      <c r="M10" s="14">
        <v>39246</v>
      </c>
      <c r="N10" s="27">
        <v>16.37</v>
      </c>
      <c r="O10" s="27">
        <v>29.19</v>
      </c>
    </row>
    <row r="11" spans="1:19" x14ac:dyDescent="0.25">
      <c r="A11" t="s">
        <v>293</v>
      </c>
      <c r="B11" t="s">
        <v>292</v>
      </c>
      <c r="C11" s="29">
        <v>23603</v>
      </c>
      <c r="D11" s="27">
        <v>10.27</v>
      </c>
      <c r="E11">
        <v>17.62</v>
      </c>
      <c r="F11" s="1">
        <v>52840</v>
      </c>
      <c r="G11" s="27">
        <v>22.99</v>
      </c>
      <c r="H11" s="27">
        <v>35.340000000000003</v>
      </c>
      <c r="I11" s="29">
        <v>24</v>
      </c>
      <c r="K11" t="s">
        <v>528</v>
      </c>
      <c r="L11" t="s">
        <v>291</v>
      </c>
      <c r="M11" s="14">
        <v>33431</v>
      </c>
      <c r="N11" s="27">
        <v>13.94</v>
      </c>
      <c r="O11" s="27">
        <v>24.86</v>
      </c>
    </row>
    <row r="12" spans="1:19" x14ac:dyDescent="0.25">
      <c r="A12" t="s">
        <v>290</v>
      </c>
      <c r="B12" t="s">
        <v>84</v>
      </c>
      <c r="C12" s="29">
        <v>17018</v>
      </c>
      <c r="D12" s="27">
        <v>7.4</v>
      </c>
      <c r="E12" s="27">
        <v>12.7</v>
      </c>
      <c r="G12" s="27"/>
      <c r="H12" s="27"/>
      <c r="I12" s="29"/>
      <c r="K12" t="s">
        <v>289</v>
      </c>
      <c r="L12" t="s">
        <v>264</v>
      </c>
      <c r="M12" s="14">
        <v>5378</v>
      </c>
      <c r="N12" s="27">
        <v>2.2400000000000002</v>
      </c>
      <c r="O12" s="27">
        <v>4</v>
      </c>
    </row>
    <row r="13" spans="1:19" x14ac:dyDescent="0.25">
      <c r="A13" t="s">
        <v>288</v>
      </c>
      <c r="B13" t="s">
        <v>287</v>
      </c>
      <c r="C13" s="29">
        <v>17642</v>
      </c>
      <c r="D13" s="27">
        <v>7.67</v>
      </c>
      <c r="E13">
        <v>13.17</v>
      </c>
      <c r="F13" s="1">
        <v>40480</v>
      </c>
      <c r="G13" s="27">
        <v>17.61</v>
      </c>
      <c r="H13" s="27">
        <v>27.07</v>
      </c>
      <c r="I13" s="29">
        <v>11</v>
      </c>
      <c r="K13" t="s">
        <v>529</v>
      </c>
      <c r="L13" t="s">
        <v>286</v>
      </c>
      <c r="M13" s="14">
        <v>791</v>
      </c>
      <c r="N13" s="27">
        <v>0.33</v>
      </c>
      <c r="O13" s="27">
        <v>0.59</v>
      </c>
    </row>
    <row r="14" spans="1:19" ht="15.75" x14ac:dyDescent="0.25">
      <c r="A14" t="s">
        <v>285</v>
      </c>
      <c r="B14" t="s">
        <v>17</v>
      </c>
      <c r="C14" s="29">
        <v>1500</v>
      </c>
      <c r="D14" s="27">
        <v>0.65</v>
      </c>
      <c r="E14">
        <v>1.1200000000000001</v>
      </c>
      <c r="G14" s="27"/>
      <c r="H14" s="27"/>
      <c r="I14" s="30"/>
      <c r="M14" s="1"/>
    </row>
    <row r="15" spans="1:19" x14ac:dyDescent="0.25">
      <c r="A15" t="s">
        <v>284</v>
      </c>
      <c r="B15" t="s">
        <v>12</v>
      </c>
      <c r="C15" s="14">
        <v>14176</v>
      </c>
      <c r="D15" s="13">
        <v>6.17</v>
      </c>
      <c r="E15" s="13">
        <v>10.58</v>
      </c>
      <c r="F15" s="14">
        <v>13599</v>
      </c>
      <c r="G15" s="13">
        <v>5.92</v>
      </c>
      <c r="H15" s="13">
        <v>9.09</v>
      </c>
      <c r="I15" s="14">
        <v>4</v>
      </c>
    </row>
    <row r="16" spans="1:19" ht="15.75" x14ac:dyDescent="0.25">
      <c r="A16" s="26"/>
      <c r="B16" s="26"/>
      <c r="C16" s="14"/>
      <c r="D16" s="13"/>
      <c r="E16" s="13"/>
      <c r="F16" s="13"/>
      <c r="G16" s="13"/>
      <c r="H16" s="12"/>
      <c r="I16" s="12"/>
    </row>
    <row r="17" spans="1:17" x14ac:dyDescent="0.25">
      <c r="A17" s="75" t="s">
        <v>5</v>
      </c>
      <c r="B17" s="75"/>
      <c r="C17" s="14">
        <v>229866</v>
      </c>
      <c r="D17" s="13">
        <v>100</v>
      </c>
      <c r="E17" s="14"/>
      <c r="F17" s="14">
        <v>229824</v>
      </c>
      <c r="G17" s="13">
        <v>100</v>
      </c>
      <c r="H17" s="12"/>
      <c r="I17" s="12"/>
      <c r="K17" s="75" t="s">
        <v>5</v>
      </c>
      <c r="L17" s="75"/>
      <c r="M17" s="29">
        <v>239801</v>
      </c>
      <c r="N17" s="14">
        <v>100</v>
      </c>
      <c r="P17" s="1"/>
      <c r="Q17" s="12"/>
    </row>
    <row r="18" spans="1:17" x14ac:dyDescent="0.25">
      <c r="A18" s="22" t="s">
        <v>31</v>
      </c>
      <c r="B18" s="22"/>
      <c r="C18" s="14">
        <v>137143</v>
      </c>
      <c r="D18" s="13">
        <v>59.66</v>
      </c>
      <c r="E18" s="14"/>
      <c r="F18" s="14">
        <v>154042</v>
      </c>
      <c r="G18" s="13">
        <v>67.03</v>
      </c>
      <c r="H18" s="12"/>
      <c r="I18" s="12"/>
      <c r="K18" s="22" t="s">
        <v>31</v>
      </c>
      <c r="L18" s="22"/>
      <c r="M18" s="29">
        <v>136887</v>
      </c>
      <c r="N18" s="13">
        <v>57.08</v>
      </c>
      <c r="P18" s="1"/>
      <c r="Q18" s="12"/>
    </row>
    <row r="19" spans="1:17" x14ac:dyDescent="0.25">
      <c r="A19" s="75" t="s">
        <v>6</v>
      </c>
      <c r="B19" s="75"/>
      <c r="C19" s="14">
        <v>133989</v>
      </c>
      <c r="D19" s="13">
        <v>58.29</v>
      </c>
      <c r="E19" s="14"/>
      <c r="F19" s="14">
        <v>149526</v>
      </c>
      <c r="G19" s="13">
        <v>65.06</v>
      </c>
      <c r="H19" s="12"/>
      <c r="I19" s="12"/>
      <c r="K19" s="75" t="s">
        <v>6</v>
      </c>
      <c r="L19" s="75"/>
      <c r="M19" s="29">
        <v>134454</v>
      </c>
      <c r="N19" s="13">
        <v>56.07</v>
      </c>
      <c r="P19" s="1"/>
    </row>
    <row r="20" spans="1:17" x14ac:dyDescent="0.25">
      <c r="A20" s="75" t="s">
        <v>8</v>
      </c>
      <c r="B20" s="75"/>
      <c r="C20" s="14">
        <v>1795</v>
      </c>
      <c r="D20" s="13">
        <v>0.78</v>
      </c>
      <c r="E20" s="14"/>
      <c r="F20" s="14">
        <v>2447</v>
      </c>
      <c r="G20" s="13">
        <v>1.06</v>
      </c>
      <c r="H20" s="12"/>
      <c r="I20" s="12"/>
      <c r="K20" s="75" t="s">
        <v>15</v>
      </c>
      <c r="L20" s="75"/>
      <c r="M20" s="29">
        <v>1145</v>
      </c>
      <c r="N20" s="13">
        <v>0.48</v>
      </c>
    </row>
    <row r="21" spans="1:17" x14ac:dyDescent="0.25">
      <c r="A21" s="75" t="s">
        <v>9</v>
      </c>
      <c r="B21" s="75"/>
      <c r="C21" s="14">
        <v>1359</v>
      </c>
      <c r="D21" s="13">
        <v>0.59</v>
      </c>
      <c r="E21" s="14"/>
      <c r="F21" s="14">
        <v>2069</v>
      </c>
      <c r="G21" s="13">
        <v>0.9</v>
      </c>
      <c r="H21" s="12"/>
      <c r="I21" s="12"/>
      <c r="K21" s="75" t="s">
        <v>9</v>
      </c>
      <c r="L21" s="75"/>
      <c r="M21" s="29">
        <v>1288</v>
      </c>
      <c r="N21" s="13">
        <v>0.54</v>
      </c>
    </row>
    <row r="22" spans="1:17" x14ac:dyDescent="0.25">
      <c r="A22" s="75" t="s">
        <v>4</v>
      </c>
      <c r="B22" s="75"/>
      <c r="C22" s="14">
        <v>92723</v>
      </c>
      <c r="D22" s="13">
        <v>40.340000000000003</v>
      </c>
      <c r="E22" s="14"/>
      <c r="F22" s="14">
        <v>75782</v>
      </c>
      <c r="G22" s="13">
        <v>32.97</v>
      </c>
      <c r="H22" s="12"/>
      <c r="I22" s="12"/>
      <c r="K22" s="75" t="s">
        <v>4</v>
      </c>
      <c r="L22" s="75"/>
      <c r="M22" s="29">
        <v>102914</v>
      </c>
      <c r="N22" s="13">
        <v>42.92</v>
      </c>
      <c r="P22" s="1"/>
    </row>
    <row r="23" spans="1:17" x14ac:dyDescent="0.25">
      <c r="C23" s="1"/>
    </row>
    <row r="24" spans="1:17" x14ac:dyDescent="0.25">
      <c r="L24" s="66" t="s">
        <v>552</v>
      </c>
      <c r="N24" s="27">
        <v>15643</v>
      </c>
    </row>
    <row r="25" spans="1:17" x14ac:dyDescent="0.25">
      <c r="L25" s="66" t="s">
        <v>553</v>
      </c>
      <c r="N25" s="27">
        <f>N24*100/M17</f>
        <v>6.523325590802374</v>
      </c>
    </row>
  </sheetData>
  <mergeCells count="20">
    <mergeCell ref="A21:B21"/>
    <mergeCell ref="K21:L21"/>
    <mergeCell ref="A22:B22"/>
    <mergeCell ref="K22:L22"/>
    <mergeCell ref="A17:B17"/>
    <mergeCell ref="K17:L17"/>
    <mergeCell ref="A19:B19"/>
    <mergeCell ref="K19:L19"/>
    <mergeCell ref="A20:B20"/>
    <mergeCell ref="K20:L20"/>
    <mergeCell ref="A1:I1"/>
    <mergeCell ref="K1:S1"/>
    <mergeCell ref="A2:A3"/>
    <mergeCell ref="B2:B3"/>
    <mergeCell ref="C2:E2"/>
    <mergeCell ref="F2:I2"/>
    <mergeCell ref="K2:K3"/>
    <mergeCell ref="L2:L3"/>
    <mergeCell ref="M2:O2"/>
    <mergeCell ref="P2:S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="85" zoomScaleNormal="85" workbookViewId="0">
      <selection sqref="A1:I1"/>
    </sheetView>
  </sheetViews>
  <sheetFormatPr baseColWidth="10" defaultRowHeight="15" x14ac:dyDescent="0.25"/>
  <cols>
    <col min="1" max="1" width="24.140625" customWidth="1"/>
    <col min="2" max="2" width="21.85546875" customWidth="1"/>
    <col min="4" max="4" width="18.7109375" customWidth="1"/>
    <col min="5" max="5" width="19.42578125" customWidth="1"/>
    <col min="7" max="7" width="18.7109375" customWidth="1"/>
    <col min="8" max="9" width="19.42578125" customWidth="1"/>
    <col min="10" max="10" width="21" customWidth="1"/>
    <col min="11" max="11" width="20.140625" customWidth="1"/>
    <col min="13" max="13" width="26.140625" customWidth="1"/>
    <col min="14" max="14" width="18.85546875" customWidth="1"/>
    <col min="15" max="15" width="20.85546875" customWidth="1"/>
    <col min="17" max="17" width="19.42578125" customWidth="1"/>
    <col min="18" max="19" width="20.140625" customWidth="1"/>
  </cols>
  <sheetData>
    <row r="1" spans="1:19" ht="18.75" x14ac:dyDescent="0.3">
      <c r="A1" s="67">
        <v>2015</v>
      </c>
      <c r="B1" s="72"/>
      <c r="C1" s="72"/>
      <c r="D1" s="72"/>
      <c r="E1" s="72"/>
      <c r="F1" s="72"/>
      <c r="G1" s="72"/>
      <c r="H1" s="72"/>
      <c r="I1" s="72"/>
      <c r="K1" s="73">
        <v>2021</v>
      </c>
      <c r="L1" s="73"/>
      <c r="M1" s="73"/>
      <c r="N1" s="73"/>
      <c r="O1" s="73"/>
      <c r="P1" s="73"/>
      <c r="Q1" s="73"/>
      <c r="R1" s="73"/>
      <c r="S1" s="73"/>
    </row>
    <row r="2" spans="1:19" x14ac:dyDescent="0.25">
      <c r="A2" s="70" t="s">
        <v>0</v>
      </c>
      <c r="B2" s="70" t="s">
        <v>1</v>
      </c>
      <c r="C2" s="70" t="s">
        <v>2</v>
      </c>
      <c r="D2" s="70"/>
      <c r="E2" s="70"/>
      <c r="F2" s="74" t="s">
        <v>32</v>
      </c>
      <c r="G2" s="74"/>
      <c r="H2" s="74"/>
      <c r="I2" s="74"/>
      <c r="K2" s="70" t="s">
        <v>0</v>
      </c>
      <c r="L2" s="70" t="s">
        <v>1</v>
      </c>
      <c r="M2" s="70" t="s">
        <v>2</v>
      </c>
      <c r="N2" s="70"/>
      <c r="O2" s="70"/>
      <c r="P2" s="74" t="s">
        <v>32</v>
      </c>
      <c r="Q2" s="74"/>
      <c r="R2" s="74"/>
      <c r="S2" s="74"/>
    </row>
    <row r="3" spans="1:19" x14ac:dyDescent="0.25">
      <c r="A3" s="71"/>
      <c r="B3" s="71"/>
      <c r="C3" s="15" t="s">
        <v>3</v>
      </c>
      <c r="D3" s="15" t="s">
        <v>18</v>
      </c>
      <c r="E3" s="15" t="s">
        <v>19</v>
      </c>
      <c r="F3" s="15" t="s">
        <v>3</v>
      </c>
      <c r="G3" s="15" t="s">
        <v>18</v>
      </c>
      <c r="H3" s="15" t="s">
        <v>19</v>
      </c>
      <c r="I3" s="15" t="s">
        <v>33</v>
      </c>
      <c r="K3" s="71"/>
      <c r="L3" s="74"/>
      <c r="M3" s="15" t="s">
        <v>3</v>
      </c>
      <c r="N3" s="15" t="s">
        <v>18</v>
      </c>
      <c r="O3" s="15" t="s">
        <v>19</v>
      </c>
      <c r="P3" s="15" t="s">
        <v>3</v>
      </c>
      <c r="Q3" s="15" t="s">
        <v>18</v>
      </c>
      <c r="R3" s="15" t="s">
        <v>19</v>
      </c>
      <c r="S3" s="15" t="s">
        <v>33</v>
      </c>
    </row>
    <row r="4" spans="1:19" ht="15.75" x14ac:dyDescent="0.25">
      <c r="A4" s="20" t="s">
        <v>46</v>
      </c>
      <c r="B4" s="5" t="s">
        <v>7</v>
      </c>
      <c r="C4" s="14">
        <v>26347</v>
      </c>
      <c r="D4" s="13">
        <v>0.68</v>
      </c>
      <c r="E4" s="13">
        <v>1.48</v>
      </c>
      <c r="F4" s="14"/>
      <c r="G4" s="12"/>
      <c r="H4" s="12"/>
      <c r="I4" s="12"/>
      <c r="K4" t="s">
        <v>59</v>
      </c>
      <c r="L4" t="s">
        <v>7</v>
      </c>
      <c r="M4" s="53">
        <v>28090</v>
      </c>
      <c r="N4" s="54">
        <v>0.73</v>
      </c>
      <c r="O4" s="54">
        <v>2.6</v>
      </c>
    </row>
    <row r="5" spans="1:19" ht="15.75" x14ac:dyDescent="0.25">
      <c r="A5" s="20" t="s">
        <v>57</v>
      </c>
      <c r="B5" s="20" t="s">
        <v>47</v>
      </c>
      <c r="C5" s="14">
        <v>57165</v>
      </c>
      <c r="D5" s="13">
        <v>1.47</v>
      </c>
      <c r="E5" s="13">
        <v>3.22</v>
      </c>
      <c r="F5" s="14"/>
      <c r="G5" s="12"/>
      <c r="H5" s="12"/>
      <c r="I5" s="12"/>
      <c r="K5" t="s">
        <v>60</v>
      </c>
      <c r="L5" t="s">
        <v>63</v>
      </c>
      <c r="M5" s="55">
        <v>93163</v>
      </c>
      <c r="N5" s="54">
        <v>2.4300000000000002</v>
      </c>
      <c r="O5" s="54">
        <v>8.64</v>
      </c>
    </row>
    <row r="6" spans="1:19" ht="15.75" x14ac:dyDescent="0.25">
      <c r="A6" s="20" t="s">
        <v>48</v>
      </c>
      <c r="B6" s="20" t="s">
        <v>49</v>
      </c>
      <c r="C6" s="14">
        <v>286390</v>
      </c>
      <c r="D6" s="13">
        <v>7.37</v>
      </c>
      <c r="E6" s="13">
        <v>16.11</v>
      </c>
      <c r="F6" s="14">
        <v>339756</v>
      </c>
      <c r="G6" s="25">
        <v>8.74</v>
      </c>
      <c r="H6" s="12">
        <v>15.51</v>
      </c>
      <c r="I6" s="12">
        <v>19</v>
      </c>
      <c r="K6" t="s">
        <v>61</v>
      </c>
      <c r="L6" t="s">
        <v>35</v>
      </c>
      <c r="M6" s="55">
        <v>5268</v>
      </c>
      <c r="N6" s="54">
        <v>0.14000000000000001</v>
      </c>
      <c r="O6" s="54">
        <v>0.49</v>
      </c>
    </row>
    <row r="7" spans="1:19" ht="15.75" x14ac:dyDescent="0.25">
      <c r="A7" s="20" t="s">
        <v>50</v>
      </c>
      <c r="B7" s="20" t="s">
        <v>56</v>
      </c>
      <c r="C7" s="14">
        <v>119091</v>
      </c>
      <c r="D7" s="13">
        <v>3.06</v>
      </c>
      <c r="E7" s="13">
        <v>6.7</v>
      </c>
      <c r="F7" s="14"/>
      <c r="G7" s="12"/>
      <c r="H7" s="12"/>
      <c r="I7" s="12"/>
      <c r="K7" t="s">
        <v>62</v>
      </c>
      <c r="L7" t="s">
        <v>64</v>
      </c>
      <c r="M7" s="55">
        <v>157461</v>
      </c>
      <c r="N7" s="54">
        <v>4.1100000000000003</v>
      </c>
      <c r="O7" s="54">
        <v>14.6</v>
      </c>
    </row>
    <row r="8" spans="1:19" ht="15.75" x14ac:dyDescent="0.25">
      <c r="A8" s="20" t="s">
        <v>54</v>
      </c>
      <c r="B8" s="5" t="s">
        <v>13</v>
      </c>
      <c r="C8" s="14">
        <v>459212</v>
      </c>
      <c r="D8" s="13">
        <v>11.82</v>
      </c>
      <c r="E8" s="13">
        <v>25.83</v>
      </c>
      <c r="F8" s="24">
        <v>1060059</v>
      </c>
      <c r="G8" s="12">
        <v>27.28</v>
      </c>
      <c r="H8" s="13">
        <v>48.4</v>
      </c>
      <c r="I8" s="12">
        <v>104</v>
      </c>
      <c r="K8" t="s">
        <v>65</v>
      </c>
      <c r="L8" t="s">
        <v>66</v>
      </c>
      <c r="M8" s="55">
        <v>116121</v>
      </c>
      <c r="N8" s="54">
        <v>3.03</v>
      </c>
      <c r="O8" s="54">
        <v>10.77</v>
      </c>
    </row>
    <row r="9" spans="1:19" ht="15.75" x14ac:dyDescent="0.25">
      <c r="A9" s="20" t="s">
        <v>53</v>
      </c>
      <c r="B9" s="5" t="s">
        <v>17</v>
      </c>
      <c r="C9" s="14">
        <v>84886</v>
      </c>
      <c r="D9" s="13">
        <v>2.1800000000000002</v>
      </c>
      <c r="E9" s="13">
        <v>4.78</v>
      </c>
      <c r="F9" s="14"/>
      <c r="G9" s="12"/>
      <c r="H9" s="12"/>
      <c r="I9" s="12"/>
      <c r="K9" t="s">
        <v>67</v>
      </c>
      <c r="L9" t="s">
        <v>68</v>
      </c>
      <c r="M9" s="55">
        <v>335947</v>
      </c>
      <c r="N9" s="54">
        <v>8.77</v>
      </c>
      <c r="O9" s="54">
        <v>31.15</v>
      </c>
    </row>
    <row r="10" spans="1:19" ht="15.75" x14ac:dyDescent="0.25">
      <c r="A10" s="20" t="s">
        <v>52</v>
      </c>
      <c r="B10" s="17" t="s">
        <v>12</v>
      </c>
      <c r="C10" s="14">
        <v>641234</v>
      </c>
      <c r="D10" s="13">
        <v>16.5</v>
      </c>
      <c r="E10" s="13">
        <v>36.07</v>
      </c>
      <c r="F10" s="14">
        <v>790166</v>
      </c>
      <c r="G10" s="12">
        <v>20.329999999999998</v>
      </c>
      <c r="H10" s="12">
        <v>36.08</v>
      </c>
      <c r="I10" s="12">
        <v>46</v>
      </c>
      <c r="K10" t="s">
        <v>53</v>
      </c>
      <c r="L10" t="s">
        <v>69</v>
      </c>
      <c r="M10" s="55">
        <v>227774</v>
      </c>
      <c r="N10" s="54">
        <v>5.95</v>
      </c>
      <c r="O10" s="54">
        <v>21.12</v>
      </c>
    </row>
    <row r="11" spans="1:19" ht="15.75" x14ac:dyDescent="0.25">
      <c r="A11" s="20" t="s">
        <v>51</v>
      </c>
      <c r="B11" s="5" t="s">
        <v>11</v>
      </c>
      <c r="C11" s="14">
        <v>19171</v>
      </c>
      <c r="D11" s="13">
        <v>0.49</v>
      </c>
      <c r="E11" s="13">
        <v>1.08</v>
      </c>
      <c r="F11" s="14"/>
      <c r="G11" s="12"/>
      <c r="H11" s="12"/>
      <c r="I11" s="12"/>
      <c r="K11" t="s">
        <v>70</v>
      </c>
      <c r="L11" t="s">
        <v>71</v>
      </c>
      <c r="M11" s="55">
        <v>74980</v>
      </c>
      <c r="N11" s="54">
        <v>1.96</v>
      </c>
      <c r="O11" s="54">
        <v>6.95</v>
      </c>
    </row>
    <row r="12" spans="1:19" ht="15.75" x14ac:dyDescent="0.25">
      <c r="A12" s="20" t="s">
        <v>55</v>
      </c>
      <c r="B12" s="20" t="s">
        <v>58</v>
      </c>
      <c r="C12" s="14">
        <v>84147</v>
      </c>
      <c r="D12" s="13">
        <v>2.17</v>
      </c>
      <c r="E12" s="13">
        <v>4.7300000000000004</v>
      </c>
      <c r="F12" s="14"/>
      <c r="G12" s="12"/>
      <c r="H12" s="12"/>
      <c r="I12" s="12"/>
      <c r="K12" t="s">
        <v>72</v>
      </c>
      <c r="L12" t="s">
        <v>73</v>
      </c>
      <c r="M12" s="55">
        <v>39567</v>
      </c>
      <c r="N12" s="54">
        <v>1.03</v>
      </c>
      <c r="O12" s="54">
        <v>3.67</v>
      </c>
    </row>
    <row r="13" spans="1:19" ht="15.75" x14ac:dyDescent="0.25">
      <c r="A13" s="5"/>
      <c r="B13" s="5"/>
      <c r="C13" s="4"/>
      <c r="D13" s="12"/>
      <c r="E13" s="12"/>
      <c r="F13" s="12"/>
      <c r="G13" s="12"/>
      <c r="H13" s="12"/>
      <c r="I13" s="12"/>
      <c r="M13" s="1"/>
    </row>
    <row r="14" spans="1:19" ht="15.75" x14ac:dyDescent="0.25">
      <c r="A14" s="5"/>
      <c r="B14" s="5"/>
      <c r="C14" s="4"/>
      <c r="D14" s="12"/>
      <c r="E14" s="12"/>
      <c r="F14" s="12"/>
      <c r="G14" s="12"/>
      <c r="H14" s="12"/>
      <c r="I14" s="12"/>
    </row>
    <row r="15" spans="1:19" x14ac:dyDescent="0.25">
      <c r="C15" s="14"/>
      <c r="D15" s="13"/>
      <c r="E15" s="13"/>
      <c r="F15" s="13"/>
      <c r="G15" s="13"/>
      <c r="H15" s="12"/>
      <c r="I15" s="12"/>
    </row>
    <row r="16" spans="1:19" x14ac:dyDescent="0.25">
      <c r="A16" s="75" t="s">
        <v>5</v>
      </c>
      <c r="B16" s="75"/>
      <c r="C16" s="14">
        <v>3885530</v>
      </c>
      <c r="D16" s="13">
        <v>100</v>
      </c>
      <c r="E16" s="13"/>
      <c r="F16" s="14">
        <v>3885868</v>
      </c>
      <c r="G16" s="13">
        <v>100</v>
      </c>
      <c r="H16" s="12"/>
      <c r="I16" s="12"/>
      <c r="K16" s="75" t="s">
        <v>5</v>
      </c>
      <c r="L16" s="75"/>
      <c r="M16" s="29">
        <v>3829964</v>
      </c>
      <c r="N16" s="13">
        <v>100</v>
      </c>
      <c r="P16" s="1"/>
      <c r="Q16" s="12"/>
    </row>
    <row r="17" spans="1:17" x14ac:dyDescent="0.25">
      <c r="A17" s="16" t="s">
        <v>31</v>
      </c>
      <c r="B17" s="16"/>
      <c r="C17" s="14">
        <v>1861600</v>
      </c>
      <c r="D17" s="13">
        <v>47.91</v>
      </c>
      <c r="E17" s="13"/>
      <c r="F17" s="14">
        <v>2293374</v>
      </c>
      <c r="G17" s="13">
        <v>59.02</v>
      </c>
      <c r="H17" s="12"/>
      <c r="I17" s="12"/>
      <c r="K17" s="16" t="s">
        <v>31</v>
      </c>
      <c r="L17" s="16"/>
      <c r="M17" s="29">
        <v>1134179</v>
      </c>
      <c r="N17" s="13">
        <v>29.61</v>
      </c>
      <c r="P17" s="1"/>
      <c r="Q17" s="12"/>
    </row>
    <row r="18" spans="1:17" x14ac:dyDescent="0.25">
      <c r="A18" s="75" t="s">
        <v>6</v>
      </c>
      <c r="B18" s="75"/>
      <c r="C18" s="14">
        <v>1777643</v>
      </c>
      <c r="D18" s="13">
        <v>45.75</v>
      </c>
      <c r="E18" s="13"/>
      <c r="F18" s="14">
        <v>2189981</v>
      </c>
      <c r="G18" s="13">
        <v>56.36</v>
      </c>
      <c r="H18" s="12"/>
      <c r="I18" s="12"/>
      <c r="K18" s="75" t="s">
        <v>6</v>
      </c>
      <c r="L18" s="75"/>
      <c r="M18" s="29">
        <v>1078371</v>
      </c>
      <c r="N18" s="13">
        <v>28.16</v>
      </c>
      <c r="P18" s="1"/>
    </row>
    <row r="19" spans="1:17" x14ac:dyDescent="0.25">
      <c r="A19" s="75" t="s">
        <v>8</v>
      </c>
      <c r="B19" s="75"/>
      <c r="C19" s="14">
        <v>46404</v>
      </c>
      <c r="D19" s="13">
        <v>1.19</v>
      </c>
      <c r="E19" s="13"/>
      <c r="F19" s="14">
        <v>52078</v>
      </c>
      <c r="G19" s="13">
        <v>1.34</v>
      </c>
      <c r="H19" s="12"/>
      <c r="I19" s="12"/>
      <c r="K19" s="75" t="s">
        <v>15</v>
      </c>
      <c r="L19" s="75"/>
      <c r="M19" s="61">
        <v>34253</v>
      </c>
      <c r="N19" s="13">
        <v>0.89</v>
      </c>
    </row>
    <row r="20" spans="1:17" x14ac:dyDescent="0.25">
      <c r="A20" s="75" t="s">
        <v>9</v>
      </c>
      <c r="B20" s="75"/>
      <c r="C20" s="14">
        <v>37553</v>
      </c>
      <c r="D20" s="13">
        <v>0.97</v>
      </c>
      <c r="E20" s="13"/>
      <c r="F20" s="14">
        <v>51315</v>
      </c>
      <c r="G20" s="13">
        <v>1.32</v>
      </c>
      <c r="H20" s="12"/>
      <c r="I20" s="12"/>
      <c r="K20" s="75" t="s">
        <v>9</v>
      </c>
      <c r="L20" s="75"/>
      <c r="M20" s="61">
        <v>21555</v>
      </c>
      <c r="N20" s="13">
        <v>0.56000000000000005</v>
      </c>
    </row>
    <row r="21" spans="1:17" x14ac:dyDescent="0.25">
      <c r="A21" s="75" t="s">
        <v>4</v>
      </c>
      <c r="B21" s="75"/>
      <c r="C21" s="14">
        <v>2023930</v>
      </c>
      <c r="D21" s="13">
        <v>52.09</v>
      </c>
      <c r="E21" s="13"/>
      <c r="F21" s="14">
        <v>1592494</v>
      </c>
      <c r="G21" s="13">
        <v>40.98</v>
      </c>
      <c r="H21" s="12"/>
      <c r="I21" s="12"/>
      <c r="K21" s="75" t="s">
        <v>4</v>
      </c>
      <c r="L21" s="75"/>
      <c r="M21" s="61">
        <v>2695785</v>
      </c>
      <c r="N21" s="13">
        <v>70.39</v>
      </c>
      <c r="P21" s="1"/>
    </row>
    <row r="22" spans="1:17" x14ac:dyDescent="0.25">
      <c r="C22" s="1"/>
    </row>
    <row r="23" spans="1:17" x14ac:dyDescent="0.25">
      <c r="M23" s="66" t="s">
        <v>552</v>
      </c>
      <c r="N23" s="27">
        <v>123265</v>
      </c>
    </row>
    <row r="24" spans="1:17" x14ac:dyDescent="0.25">
      <c r="L24" s="1"/>
      <c r="M24" s="66" t="s">
        <v>553</v>
      </c>
      <c r="N24" s="27">
        <f>N23*100/M16</f>
        <v>3.2184375623374004</v>
      </c>
    </row>
    <row r="25" spans="1:17" x14ac:dyDescent="0.25">
      <c r="C25" s="13"/>
    </row>
  </sheetData>
  <mergeCells count="20">
    <mergeCell ref="A20:B20"/>
    <mergeCell ref="K20:L20"/>
    <mergeCell ref="A21:B21"/>
    <mergeCell ref="K21:L21"/>
    <mergeCell ref="A16:B16"/>
    <mergeCell ref="K16:L16"/>
    <mergeCell ref="A18:B18"/>
    <mergeCell ref="K18:L18"/>
    <mergeCell ref="A19:B19"/>
    <mergeCell ref="K19:L19"/>
    <mergeCell ref="A1:I1"/>
    <mergeCell ref="K1:S1"/>
    <mergeCell ref="A2:A3"/>
    <mergeCell ref="B2:B3"/>
    <mergeCell ref="C2:E2"/>
    <mergeCell ref="F2:I2"/>
    <mergeCell ref="K2:K3"/>
    <mergeCell ref="L2:L3"/>
    <mergeCell ref="M2:O2"/>
    <mergeCell ref="P2:S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="85" zoomScaleNormal="85" workbookViewId="0">
      <selection sqref="A1:I1"/>
    </sheetView>
  </sheetViews>
  <sheetFormatPr baseColWidth="10" defaultRowHeight="15" x14ac:dyDescent="0.25"/>
  <cols>
    <col min="1" max="1" width="24.140625" customWidth="1"/>
    <col min="2" max="2" width="21.85546875" customWidth="1"/>
    <col min="4" max="4" width="18.7109375" customWidth="1"/>
    <col min="5" max="5" width="19.42578125" customWidth="1"/>
    <col min="7" max="7" width="18.7109375" customWidth="1"/>
    <col min="8" max="9" width="19.42578125" customWidth="1"/>
    <col min="10" max="10" width="18.140625" customWidth="1"/>
    <col min="11" max="11" width="26.5703125" customWidth="1"/>
    <col min="14" max="14" width="18.85546875" customWidth="1"/>
    <col min="15" max="15" width="20.85546875" customWidth="1"/>
    <col min="17" max="17" width="19.42578125" customWidth="1"/>
    <col min="18" max="19" width="20.140625" customWidth="1"/>
  </cols>
  <sheetData>
    <row r="1" spans="1:19" ht="18.75" x14ac:dyDescent="0.3">
      <c r="A1" s="67">
        <v>2015</v>
      </c>
      <c r="B1" s="72"/>
      <c r="C1" s="72"/>
      <c r="D1" s="72"/>
      <c r="E1" s="72"/>
      <c r="F1" s="72"/>
      <c r="G1" s="72"/>
      <c r="H1" s="72"/>
      <c r="I1" s="72"/>
      <c r="K1" s="73">
        <v>2021</v>
      </c>
      <c r="L1" s="73"/>
      <c r="M1" s="73"/>
      <c r="N1" s="73"/>
      <c r="O1" s="73"/>
      <c r="P1" s="73"/>
      <c r="Q1" s="73"/>
      <c r="R1" s="73"/>
      <c r="S1" s="73"/>
    </row>
    <row r="2" spans="1:19" x14ac:dyDescent="0.25">
      <c r="A2" s="70" t="s">
        <v>0</v>
      </c>
      <c r="B2" s="70" t="s">
        <v>1</v>
      </c>
      <c r="C2" s="70" t="s">
        <v>2</v>
      </c>
      <c r="D2" s="70"/>
      <c r="E2" s="70"/>
      <c r="F2" s="74" t="s">
        <v>32</v>
      </c>
      <c r="G2" s="74"/>
      <c r="H2" s="74"/>
      <c r="I2" s="74"/>
      <c r="K2" s="70" t="s">
        <v>0</v>
      </c>
      <c r="L2" s="70" t="s">
        <v>1</v>
      </c>
      <c r="M2" s="70" t="s">
        <v>2</v>
      </c>
      <c r="N2" s="70"/>
      <c r="O2" s="70"/>
      <c r="P2" s="74" t="s">
        <v>32</v>
      </c>
      <c r="Q2" s="74"/>
      <c r="R2" s="74"/>
      <c r="S2" s="74"/>
    </row>
    <row r="3" spans="1:19" x14ac:dyDescent="0.25">
      <c r="A3" s="71"/>
      <c r="B3" s="71"/>
      <c r="C3" s="15" t="s">
        <v>3</v>
      </c>
      <c r="D3" s="15" t="s">
        <v>18</v>
      </c>
      <c r="E3" s="15" t="s">
        <v>19</v>
      </c>
      <c r="F3" s="15" t="s">
        <v>3</v>
      </c>
      <c r="G3" s="15" t="s">
        <v>18</v>
      </c>
      <c r="H3" s="15" t="s">
        <v>19</v>
      </c>
      <c r="I3" s="15" t="s">
        <v>33</v>
      </c>
      <c r="K3" s="71"/>
      <c r="L3" s="74"/>
      <c r="M3" s="15" t="s">
        <v>3</v>
      </c>
      <c r="N3" s="15" t="s">
        <v>18</v>
      </c>
      <c r="O3" s="15" t="s">
        <v>19</v>
      </c>
      <c r="P3" s="15" t="s">
        <v>3</v>
      </c>
      <c r="Q3" s="15" t="s">
        <v>18</v>
      </c>
      <c r="R3" s="15" t="s">
        <v>19</v>
      </c>
      <c r="S3" s="15" t="s">
        <v>33</v>
      </c>
    </row>
    <row r="4" spans="1:19" ht="15.75" x14ac:dyDescent="0.25">
      <c r="A4" s="26" t="s">
        <v>197</v>
      </c>
      <c r="B4" s="20" t="s">
        <v>89</v>
      </c>
      <c r="C4" s="4">
        <v>697</v>
      </c>
      <c r="D4" s="12">
        <v>0.22</v>
      </c>
      <c r="E4" s="13">
        <v>0.5</v>
      </c>
      <c r="F4" s="14"/>
      <c r="G4" s="12"/>
      <c r="H4" s="12"/>
      <c r="I4" s="12"/>
      <c r="K4" t="s">
        <v>92</v>
      </c>
      <c r="L4" t="s">
        <v>75</v>
      </c>
      <c r="M4" s="53">
        <v>2443</v>
      </c>
      <c r="N4" s="54">
        <v>0.77</v>
      </c>
      <c r="O4" s="54">
        <v>2.67</v>
      </c>
    </row>
    <row r="5" spans="1:19" ht="15.75" x14ac:dyDescent="0.25">
      <c r="A5" s="20" t="s">
        <v>74</v>
      </c>
      <c r="B5" s="20" t="s">
        <v>75</v>
      </c>
      <c r="C5" s="14">
        <v>1992</v>
      </c>
      <c r="D5" s="13">
        <v>0.64</v>
      </c>
      <c r="E5" s="13">
        <v>1.42</v>
      </c>
      <c r="F5" s="14"/>
      <c r="G5" s="12"/>
      <c r="H5" s="12"/>
      <c r="I5" s="12"/>
      <c r="K5" t="s">
        <v>93</v>
      </c>
      <c r="L5" t="s">
        <v>82</v>
      </c>
      <c r="M5" s="55">
        <v>2324</v>
      </c>
      <c r="N5" s="54">
        <v>0.74</v>
      </c>
      <c r="O5" s="54">
        <v>2.54</v>
      </c>
    </row>
    <row r="6" spans="1:19" ht="15.75" x14ac:dyDescent="0.25">
      <c r="A6" s="20" t="s">
        <v>76</v>
      </c>
      <c r="B6" s="20" t="s">
        <v>77</v>
      </c>
      <c r="C6" s="14">
        <v>1297</v>
      </c>
      <c r="D6" s="13">
        <v>0.41</v>
      </c>
      <c r="E6" s="13">
        <v>0.92</v>
      </c>
      <c r="F6" s="14"/>
      <c r="G6" s="12"/>
      <c r="H6" s="12"/>
      <c r="I6" s="12"/>
      <c r="K6" t="s">
        <v>94</v>
      </c>
      <c r="L6" t="s">
        <v>95</v>
      </c>
      <c r="M6" s="55">
        <v>15900</v>
      </c>
      <c r="N6" s="54">
        <v>5.04</v>
      </c>
      <c r="O6" s="54">
        <v>17.38</v>
      </c>
    </row>
    <row r="7" spans="1:19" ht="15.75" x14ac:dyDescent="0.25">
      <c r="A7" s="20" t="s">
        <v>78</v>
      </c>
      <c r="B7" s="20" t="s">
        <v>79</v>
      </c>
      <c r="C7" s="14">
        <v>57717</v>
      </c>
      <c r="D7" s="13">
        <v>18.41</v>
      </c>
      <c r="E7" s="13">
        <v>41.09</v>
      </c>
      <c r="F7" s="14">
        <v>72811</v>
      </c>
      <c r="G7" s="25">
        <v>23.23</v>
      </c>
      <c r="H7" s="12">
        <v>42.51</v>
      </c>
      <c r="I7" s="12">
        <v>13</v>
      </c>
      <c r="K7" t="s">
        <v>96</v>
      </c>
      <c r="L7" t="s">
        <v>97</v>
      </c>
      <c r="M7" s="55">
        <v>5090</v>
      </c>
      <c r="N7" s="54">
        <v>1.61</v>
      </c>
      <c r="O7" s="54">
        <v>5.56</v>
      </c>
    </row>
    <row r="8" spans="1:19" ht="15.75" x14ac:dyDescent="0.25">
      <c r="A8" s="20" t="s">
        <v>90</v>
      </c>
      <c r="B8" s="20" t="s">
        <v>80</v>
      </c>
      <c r="C8" s="14">
        <v>61173</v>
      </c>
      <c r="D8" s="13">
        <v>19.52</v>
      </c>
      <c r="E8" s="13">
        <v>43.55</v>
      </c>
      <c r="F8" s="14">
        <v>98466</v>
      </c>
      <c r="G8" s="12">
        <v>31.42</v>
      </c>
      <c r="H8" s="12">
        <v>57.49</v>
      </c>
      <c r="I8" s="12">
        <v>28</v>
      </c>
      <c r="K8" t="s">
        <v>90</v>
      </c>
      <c r="L8" t="s">
        <v>108</v>
      </c>
      <c r="M8" s="55">
        <v>45110</v>
      </c>
      <c r="N8" s="54">
        <v>14.29</v>
      </c>
      <c r="O8" s="54">
        <v>49.31</v>
      </c>
    </row>
    <row r="9" spans="1:19" ht="15.75" x14ac:dyDescent="0.25">
      <c r="A9" s="21" t="s">
        <v>81</v>
      </c>
      <c r="B9" s="21" t="s">
        <v>82</v>
      </c>
      <c r="C9" s="14">
        <v>2603</v>
      </c>
      <c r="D9" s="13">
        <v>0.83</v>
      </c>
      <c r="E9" s="13">
        <v>1.85</v>
      </c>
      <c r="F9" s="19"/>
      <c r="G9" s="12"/>
      <c r="H9" s="12"/>
      <c r="I9" s="12"/>
      <c r="K9" t="s">
        <v>98</v>
      </c>
      <c r="L9" t="s">
        <v>14</v>
      </c>
      <c r="M9" s="55">
        <v>3370</v>
      </c>
      <c r="N9" s="54">
        <v>1.07</v>
      </c>
      <c r="O9" s="54">
        <v>3.68</v>
      </c>
    </row>
    <row r="10" spans="1:19" ht="15.75" x14ac:dyDescent="0.25">
      <c r="A10" s="20" t="s">
        <v>83</v>
      </c>
      <c r="B10" s="20" t="s">
        <v>84</v>
      </c>
      <c r="C10" s="14">
        <v>2220</v>
      </c>
      <c r="D10" s="13">
        <v>0.71</v>
      </c>
      <c r="E10" s="13">
        <v>1.58</v>
      </c>
      <c r="F10" s="14"/>
      <c r="G10" s="12"/>
      <c r="H10" s="12"/>
      <c r="I10" s="12"/>
      <c r="K10" t="s">
        <v>99</v>
      </c>
      <c r="L10" t="s">
        <v>100</v>
      </c>
      <c r="M10" s="55">
        <v>1069</v>
      </c>
      <c r="N10" s="54">
        <v>0.34</v>
      </c>
      <c r="O10" s="54">
        <v>1.17</v>
      </c>
    </row>
    <row r="11" spans="1:19" ht="15.75" x14ac:dyDescent="0.25">
      <c r="A11" s="20" t="s">
        <v>85</v>
      </c>
      <c r="B11" s="20" t="s">
        <v>86</v>
      </c>
      <c r="C11" s="14">
        <v>6312</v>
      </c>
      <c r="D11" s="13">
        <v>2.0099999999999998</v>
      </c>
      <c r="E11" s="13">
        <v>4.49</v>
      </c>
      <c r="F11" s="14"/>
      <c r="G11" s="12"/>
      <c r="H11" s="12"/>
      <c r="I11" s="12"/>
      <c r="K11" t="s">
        <v>101</v>
      </c>
      <c r="L11" t="s">
        <v>100</v>
      </c>
      <c r="M11" s="55">
        <v>2638</v>
      </c>
      <c r="N11" s="54">
        <v>0.84</v>
      </c>
      <c r="O11" s="54">
        <v>2.88</v>
      </c>
    </row>
    <row r="12" spans="1:19" ht="15.75" x14ac:dyDescent="0.25">
      <c r="A12" s="20" t="s">
        <v>91</v>
      </c>
      <c r="B12" s="20" t="s">
        <v>12</v>
      </c>
      <c r="C12" s="14">
        <v>1973</v>
      </c>
      <c r="D12" s="13">
        <v>0.63</v>
      </c>
      <c r="E12" s="13">
        <v>1.4</v>
      </c>
      <c r="F12" s="14"/>
      <c r="G12" s="12"/>
      <c r="H12" s="12"/>
      <c r="I12" s="12"/>
      <c r="K12" t="s">
        <v>102</v>
      </c>
      <c r="L12" t="s">
        <v>103</v>
      </c>
      <c r="M12" s="55">
        <v>1287</v>
      </c>
      <c r="N12" s="54">
        <v>0.41</v>
      </c>
      <c r="O12" s="54">
        <v>1.41</v>
      </c>
    </row>
    <row r="13" spans="1:19" ht="15.75" x14ac:dyDescent="0.25">
      <c r="A13" s="20" t="s">
        <v>87</v>
      </c>
      <c r="B13" s="20" t="s">
        <v>88</v>
      </c>
      <c r="C13" s="14">
        <v>4470</v>
      </c>
      <c r="D13" s="13">
        <v>1.43</v>
      </c>
      <c r="E13" s="13">
        <v>3.18</v>
      </c>
      <c r="F13" s="14"/>
      <c r="G13" s="12"/>
      <c r="H13" s="12"/>
      <c r="I13" s="12"/>
      <c r="K13" t="s">
        <v>104</v>
      </c>
      <c r="L13" t="s">
        <v>105</v>
      </c>
      <c r="M13" s="55">
        <v>3131</v>
      </c>
      <c r="N13" s="54">
        <v>0.99</v>
      </c>
      <c r="O13" s="54">
        <v>3.42</v>
      </c>
    </row>
    <row r="14" spans="1:19" ht="15.75" x14ac:dyDescent="0.25">
      <c r="A14" s="26"/>
      <c r="B14" s="20"/>
      <c r="C14" s="4"/>
      <c r="D14" s="12"/>
      <c r="E14" s="13"/>
      <c r="F14" s="12"/>
      <c r="G14" s="12"/>
      <c r="H14" s="12"/>
      <c r="I14" s="12"/>
      <c r="K14" t="s">
        <v>106</v>
      </c>
      <c r="L14" t="s">
        <v>17</v>
      </c>
      <c r="M14" s="55">
        <v>532</v>
      </c>
      <c r="N14" s="54">
        <v>0.17</v>
      </c>
      <c r="O14" s="54">
        <v>0.57999999999999996</v>
      </c>
    </row>
    <row r="15" spans="1:19" x14ac:dyDescent="0.25">
      <c r="C15" s="14"/>
      <c r="D15" s="13"/>
      <c r="E15" s="13"/>
      <c r="F15" s="13"/>
      <c r="G15" s="13"/>
      <c r="H15" s="12"/>
      <c r="I15" s="12"/>
      <c r="K15" t="s">
        <v>107</v>
      </c>
      <c r="L15" t="s">
        <v>109</v>
      </c>
      <c r="M15" s="55">
        <v>8591</v>
      </c>
      <c r="N15" s="54">
        <v>2.72</v>
      </c>
      <c r="O15" s="54">
        <v>9.39</v>
      </c>
    </row>
    <row r="16" spans="1:19" s="76" customFormat="1" x14ac:dyDescent="0.25">
      <c r="C16" s="40"/>
      <c r="D16" s="38"/>
      <c r="E16" s="38"/>
      <c r="F16" s="38"/>
      <c r="G16" s="38"/>
      <c r="H16" s="39"/>
      <c r="I16" s="39"/>
      <c r="M16" s="77"/>
      <c r="N16" s="78"/>
      <c r="O16" s="78"/>
    </row>
    <row r="17" spans="1:17" x14ac:dyDescent="0.25">
      <c r="A17" s="75" t="s">
        <v>5</v>
      </c>
      <c r="B17" s="75"/>
      <c r="C17" s="14">
        <v>313433</v>
      </c>
      <c r="D17" s="13">
        <v>100</v>
      </c>
      <c r="E17" s="13"/>
      <c r="F17" s="14">
        <v>313433</v>
      </c>
      <c r="G17" s="13">
        <v>100</v>
      </c>
      <c r="H17" s="12"/>
      <c r="I17" s="12"/>
      <c r="K17" s="75" t="s">
        <v>5</v>
      </c>
      <c r="L17" s="75"/>
      <c r="M17" s="29">
        <v>315692</v>
      </c>
      <c r="N17" s="13">
        <v>100</v>
      </c>
      <c r="P17" s="1"/>
      <c r="Q17" s="12"/>
    </row>
    <row r="18" spans="1:17" x14ac:dyDescent="0.25">
      <c r="A18" s="16" t="s">
        <v>31</v>
      </c>
      <c r="B18" s="16"/>
      <c r="C18" s="14">
        <v>147975</v>
      </c>
      <c r="D18" s="13">
        <v>47.21</v>
      </c>
      <c r="E18" s="13"/>
      <c r="F18" s="14">
        <v>179669</v>
      </c>
      <c r="G18" s="13">
        <v>57.32</v>
      </c>
      <c r="H18" s="12"/>
      <c r="I18" s="12"/>
      <c r="K18" s="16" t="s">
        <v>31</v>
      </c>
      <c r="L18" s="16"/>
      <c r="M18" s="29">
        <v>97379</v>
      </c>
      <c r="N18" s="13">
        <v>30.85</v>
      </c>
      <c r="P18" s="1"/>
      <c r="Q18" s="12"/>
    </row>
    <row r="19" spans="1:17" x14ac:dyDescent="0.25">
      <c r="A19" s="75" t="s">
        <v>6</v>
      </c>
      <c r="B19" s="75"/>
      <c r="C19" s="14">
        <v>140454</v>
      </c>
      <c r="D19" s="13">
        <v>44.81</v>
      </c>
      <c r="E19" s="13"/>
      <c r="F19" s="14">
        <v>171277</v>
      </c>
      <c r="G19" s="13">
        <v>54.65</v>
      </c>
      <c r="H19" s="12"/>
      <c r="I19" s="12"/>
      <c r="K19" s="75" t="s">
        <v>6</v>
      </c>
      <c r="L19" s="75"/>
      <c r="M19" s="29">
        <v>91485</v>
      </c>
      <c r="N19" s="13">
        <v>28.98</v>
      </c>
      <c r="P19" s="1"/>
    </row>
    <row r="20" spans="1:17" x14ac:dyDescent="0.25">
      <c r="A20" s="75" t="s">
        <v>8</v>
      </c>
      <c r="B20" s="75"/>
      <c r="C20" s="14">
        <v>2983</v>
      </c>
      <c r="D20" s="13">
        <v>0.95</v>
      </c>
      <c r="E20" s="13"/>
      <c r="F20" s="14">
        <v>3191</v>
      </c>
      <c r="G20" s="13">
        <v>1.02</v>
      </c>
      <c r="H20" s="12"/>
      <c r="I20" s="12"/>
      <c r="K20" s="75" t="s">
        <v>15</v>
      </c>
      <c r="L20" s="75"/>
      <c r="M20" s="29">
        <v>2405</v>
      </c>
      <c r="N20" s="13">
        <v>0.76</v>
      </c>
    </row>
    <row r="21" spans="1:17" x14ac:dyDescent="0.25">
      <c r="A21" s="75" t="s">
        <v>9</v>
      </c>
      <c r="B21" s="75"/>
      <c r="C21" s="14">
        <v>4538</v>
      </c>
      <c r="D21" s="13">
        <v>1.45</v>
      </c>
      <c r="E21" s="13"/>
      <c r="F21" s="14">
        <v>5201</v>
      </c>
      <c r="G21" s="13">
        <v>1.66</v>
      </c>
      <c r="H21" s="12"/>
      <c r="I21" s="12"/>
      <c r="K21" s="75" t="s">
        <v>9</v>
      </c>
      <c r="L21" s="75"/>
      <c r="M21" s="29">
        <v>3489</v>
      </c>
      <c r="N21" s="13">
        <v>1.1100000000000001</v>
      </c>
    </row>
    <row r="22" spans="1:17" x14ac:dyDescent="0.25">
      <c r="A22" s="75" t="s">
        <v>4</v>
      </c>
      <c r="B22" s="75"/>
      <c r="C22" s="14">
        <v>165458</v>
      </c>
      <c r="D22" s="13">
        <v>52.79</v>
      </c>
      <c r="E22" s="13"/>
      <c r="F22" s="14">
        <v>133764</v>
      </c>
      <c r="G22" s="13">
        <v>42.68</v>
      </c>
      <c r="H22" s="12"/>
      <c r="I22" s="12"/>
      <c r="K22" s="75" t="s">
        <v>4</v>
      </c>
      <c r="L22" s="75"/>
      <c r="M22" s="29">
        <v>218313</v>
      </c>
      <c r="N22" s="13">
        <v>69.150000000000006</v>
      </c>
      <c r="P22" s="1"/>
    </row>
    <row r="23" spans="1:17" x14ac:dyDescent="0.25">
      <c r="C23" s="1"/>
    </row>
    <row r="24" spans="1:17" ht="15.75" x14ac:dyDescent="0.25">
      <c r="A24" s="20"/>
      <c r="B24" s="20"/>
      <c r="C24" s="14"/>
      <c r="D24" s="13"/>
      <c r="E24" s="13"/>
      <c r="F24" s="14"/>
      <c r="G24" s="12"/>
      <c r="H24" s="12"/>
      <c r="I24" s="12"/>
    </row>
    <row r="25" spans="1:17" ht="15.75" x14ac:dyDescent="0.25">
      <c r="A25" s="20"/>
      <c r="B25" s="20"/>
      <c r="C25" s="14"/>
      <c r="D25" s="13"/>
      <c r="E25" s="13"/>
      <c r="F25" s="14"/>
      <c r="G25" s="12"/>
      <c r="H25" s="12"/>
      <c r="I25" s="12"/>
      <c r="K25" s="66" t="s">
        <v>552</v>
      </c>
      <c r="L25" s="27">
        <v>16063</v>
      </c>
      <c r="N25" s="1"/>
    </row>
    <row r="26" spans="1:17" ht="15.75" x14ac:dyDescent="0.25">
      <c r="A26" s="20"/>
      <c r="B26" s="20"/>
      <c r="C26" s="14"/>
      <c r="D26" s="13"/>
      <c r="E26" s="13"/>
      <c r="F26" s="14"/>
      <c r="G26" s="25"/>
      <c r="H26" s="12"/>
      <c r="I26" s="12"/>
      <c r="K26" s="66" t="s">
        <v>553</v>
      </c>
      <c r="L26" s="27">
        <f>L25*100/M17</f>
        <v>5.0881872204553806</v>
      </c>
    </row>
    <row r="27" spans="1:17" ht="15.75" x14ac:dyDescent="0.25">
      <c r="A27" s="20"/>
      <c r="B27" s="20"/>
      <c r="C27" s="14"/>
      <c r="D27" s="13"/>
      <c r="E27" s="13"/>
      <c r="F27" s="14"/>
      <c r="G27" s="12"/>
      <c r="H27" s="12"/>
      <c r="I27" s="12"/>
    </row>
    <row r="28" spans="1:17" ht="15.75" x14ac:dyDescent="0.25">
      <c r="A28" s="21"/>
      <c r="B28" s="21"/>
      <c r="C28" s="14"/>
      <c r="D28" s="13"/>
      <c r="E28" s="13"/>
      <c r="F28" s="19"/>
      <c r="G28" s="12"/>
      <c r="H28" s="12"/>
      <c r="I28" s="12"/>
    </row>
    <row r="29" spans="1:17" ht="15.75" x14ac:dyDescent="0.25">
      <c r="A29" s="20"/>
      <c r="B29" s="20"/>
      <c r="C29" s="14"/>
      <c r="D29" s="13"/>
      <c r="E29" s="13"/>
      <c r="F29" s="14"/>
      <c r="G29" s="12"/>
      <c r="H29" s="12"/>
      <c r="I29" s="12"/>
    </row>
    <row r="30" spans="1:17" ht="15.75" x14ac:dyDescent="0.25">
      <c r="A30" s="20"/>
      <c r="B30" s="20"/>
      <c r="C30" s="14"/>
      <c r="D30" s="13"/>
      <c r="E30" s="13"/>
      <c r="F30" s="14"/>
      <c r="G30" s="12"/>
      <c r="H30" s="12"/>
      <c r="I30" s="12"/>
    </row>
    <row r="31" spans="1:17" ht="15.75" x14ac:dyDescent="0.25">
      <c r="A31" s="20"/>
      <c r="B31" s="20"/>
      <c r="C31" s="14"/>
      <c r="D31" s="13"/>
      <c r="E31" s="13"/>
      <c r="F31" s="14"/>
      <c r="G31" s="12"/>
      <c r="H31" s="12"/>
      <c r="I31" s="12"/>
    </row>
    <row r="32" spans="1:17" ht="15.75" x14ac:dyDescent="0.25">
      <c r="A32" s="20"/>
      <c r="B32" s="20"/>
      <c r="C32" s="14"/>
      <c r="D32" s="13"/>
      <c r="E32" s="13"/>
      <c r="F32" s="14"/>
      <c r="G32" s="12"/>
      <c r="H32" s="12"/>
      <c r="I32" s="12"/>
    </row>
    <row r="33" spans="1:9" ht="15.75" x14ac:dyDescent="0.25">
      <c r="A33" s="26"/>
      <c r="B33" s="20"/>
      <c r="C33" s="4"/>
      <c r="D33" s="12"/>
      <c r="E33" s="13"/>
      <c r="F33" s="12"/>
      <c r="G33" s="12"/>
      <c r="H33" s="12"/>
      <c r="I33" s="12"/>
    </row>
    <row r="34" spans="1:9" ht="15.75" x14ac:dyDescent="0.25">
      <c r="A34" s="5"/>
      <c r="B34" s="5"/>
      <c r="C34" s="4"/>
      <c r="D34" s="12"/>
      <c r="E34" s="12"/>
      <c r="F34" s="12"/>
      <c r="G34" s="12"/>
      <c r="H34" s="12"/>
      <c r="I34" s="12"/>
    </row>
    <row r="35" spans="1:9" x14ac:dyDescent="0.25">
      <c r="C35" s="14"/>
      <c r="D35" s="13"/>
      <c r="E35" s="13"/>
      <c r="F35" s="13"/>
      <c r="G35" s="13"/>
      <c r="H35" s="12"/>
      <c r="I35" s="12"/>
    </row>
  </sheetData>
  <mergeCells count="20">
    <mergeCell ref="A21:B21"/>
    <mergeCell ref="K21:L21"/>
    <mergeCell ref="A22:B22"/>
    <mergeCell ref="K22:L22"/>
    <mergeCell ref="A17:B17"/>
    <mergeCell ref="K17:L17"/>
    <mergeCell ref="A19:B19"/>
    <mergeCell ref="K19:L19"/>
    <mergeCell ref="A20:B20"/>
    <mergeCell ref="K20:L20"/>
    <mergeCell ref="A1:I1"/>
    <mergeCell ref="K1:S1"/>
    <mergeCell ref="A2:A3"/>
    <mergeCell ref="B2:B3"/>
    <mergeCell ref="C2:E2"/>
    <mergeCell ref="F2:I2"/>
    <mergeCell ref="K2:K3"/>
    <mergeCell ref="L2:L3"/>
    <mergeCell ref="M2:O2"/>
    <mergeCell ref="P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Calculs</vt:lpstr>
      <vt:lpstr>France entière</vt:lpstr>
      <vt:lpstr>Auvergne - Rhône-Alpes </vt:lpstr>
      <vt:lpstr>Bourgogne Franche Comté</vt:lpstr>
      <vt:lpstr>Bretagne</vt:lpstr>
      <vt:lpstr>Centre-Val de Loire</vt:lpstr>
      <vt:lpstr>Corse</vt:lpstr>
      <vt:lpstr>Grand Est </vt:lpstr>
      <vt:lpstr>Guadeloupe</vt:lpstr>
      <vt:lpstr>Guyane</vt:lpstr>
      <vt:lpstr>Hauts-de-France</vt:lpstr>
      <vt:lpstr>Île-de-France</vt:lpstr>
      <vt:lpstr>La Réunion</vt:lpstr>
      <vt:lpstr>Martinique</vt:lpstr>
      <vt:lpstr>Normandie</vt:lpstr>
      <vt:lpstr>Nouvelle-Aquitaine</vt:lpstr>
      <vt:lpstr>Occitanie</vt:lpstr>
      <vt:lpstr>Pays de la Loire</vt:lpstr>
      <vt:lpstr>PACA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HAMEL</dc:creator>
  <cp:lastModifiedBy>Katie Hamilton</cp:lastModifiedBy>
  <dcterms:created xsi:type="dcterms:W3CDTF">2020-06-25T16:34:21Z</dcterms:created>
  <dcterms:modified xsi:type="dcterms:W3CDTF">2021-06-24T17:23:45Z</dcterms:modified>
</cp:coreProperties>
</file>